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externalReferences>
    <externalReference r:id="rId2"/>
  </externalReferences>
  <definedNames>
    <definedName name="datePr">[1]Титульный!$F$19</definedName>
    <definedName name="datePr_ch">[1]Титульный!$F$24</definedName>
    <definedName name="IstPub">[1]Титульный!$F$21</definedName>
    <definedName name="IstPub_ch">[1]Титульный!$F$26</definedName>
    <definedName name="kind_of_cons">[1]TEHSHEET!$R$2:$R$6</definedName>
    <definedName name="NameOrPr">[1]Титульный!$F$18</definedName>
    <definedName name="NameOrPr_ch">[1]Титульный!$F$23</definedName>
    <definedName name="numberPr">[1]Титульный!$F$20</definedName>
    <definedName name="numberPr_ch">[1]Титульный!$F$25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29" i="1" l="1"/>
  <c r="AG28" i="1"/>
  <c r="R24" i="1"/>
  <c r="AG23" i="1"/>
  <c r="N17" i="1"/>
  <c r="O17" i="1" s="1"/>
  <c r="P17" i="1" s="1"/>
  <c r="Q17" i="1" s="1"/>
  <c r="R17" i="1" s="1"/>
  <c r="S17" i="1" s="1"/>
  <c r="T17" i="1" s="1"/>
  <c r="U17" i="1" s="1"/>
  <c r="V17" i="1" s="1"/>
  <c r="W17" i="1" s="1"/>
  <c r="X17" i="1" s="1"/>
  <c r="Y17" i="1" s="1"/>
  <c r="Z17" i="1" s="1"/>
  <c r="AB17" i="1" s="1"/>
  <c r="AC17" i="1" s="1"/>
  <c r="AD17" i="1" s="1"/>
  <c r="P10" i="1"/>
  <c r="P9" i="1"/>
  <c r="M9" i="1"/>
  <c r="P8" i="1"/>
  <c r="M8" i="1"/>
  <c r="P7" i="1"/>
  <c r="M7" i="1"/>
  <c r="AF27" i="1"/>
  <c r="AE23" i="1"/>
  <c r="L20" i="1"/>
  <c r="AE28" i="1"/>
  <c r="AF22" i="1"/>
  <c r="L19" i="1"/>
</calcChain>
</file>

<file path=xl/sharedStrings.xml><?xml version="1.0" encoding="utf-8"?>
<sst xmlns="http://schemas.openxmlformats.org/spreadsheetml/2006/main" count="62" uniqueCount="51">
  <si>
    <r>
      <t>Форма 1.2 Информация о величинах тарифов на горячую воду, транспортировку воды</t>
    </r>
    <r>
      <rPr>
        <vertAlign val="superscript"/>
        <sz val="10"/>
        <rFont val="Tahoma"/>
        <family val="2"/>
        <charset val="204"/>
      </rPr>
      <t>1</t>
    </r>
  </si>
  <si>
    <t>Источник официального опубликования решения</t>
  </si>
  <si>
    <t>dp</t>
  </si>
  <si>
    <t>Параметры формы</t>
  </si>
  <si>
    <t>Описание параметров формы</t>
  </si>
  <si>
    <t>№ п/п</t>
  </si>
  <si>
    <t>Параметры дифференциации</t>
  </si>
  <si>
    <t>Период действия тарифа</t>
  </si>
  <si>
    <t>Наличие других периодов действия тарифа</t>
  </si>
  <si>
    <t>Добавить период</t>
  </si>
  <si>
    <t>Одноставочный тариф</t>
  </si>
  <si>
    <t>Одноставочный тариф (двухкомпонентный)</t>
  </si>
  <si>
    <t>Двухставочный тариф (однокомпонентный)</t>
  </si>
  <si>
    <t>Двухставочный тариф (двухкомпонентный)</t>
  </si>
  <si>
    <t>Период действия</t>
  </si>
  <si>
    <t>Одноставочный тариф, руб./куб. м</t>
  </si>
  <si>
    <t>Компонент на холодную воду, руб./куб.м</t>
  </si>
  <si>
    <t>Компонент на тепловую энергию, руб./Гкал</t>
  </si>
  <si>
    <t>Ставка платы за потребление горячей воды, руб./куб. м</t>
  </si>
  <si>
    <t>Ставка платы за содержание системы горячего водоснабжения, руб./Гкал в час</t>
  </si>
  <si>
    <t>Ставка платы за объем поданной холодной воды, руб./куб. м</t>
  </si>
  <si>
    <t>Ставка платы за содержание мощности, руб./куб. м в час</t>
  </si>
  <si>
    <t>дата начала</t>
  </si>
  <si>
    <t>дата окончания</t>
  </si>
  <si>
    <t>1</t>
  </si>
  <si>
    <t>2</t>
  </si>
  <si>
    <t>Наименование тарифа</t>
  </si>
  <si>
    <t>Указывается наименование тарифа в случае утверждения нескольких тарифов.
В случае наличия нескольких тарифов информация по ним указывается в отдельных строках.</t>
  </si>
  <si>
    <t>Наименование признака дифференциации</t>
  </si>
  <si>
    <t>Указывается наименование дополнительного признака дифференциации (при наличии).
Дифференциация тарифа осуществляется в соответствии с законодательством в сфере водоснабжения и водоотведения.
В случае дифференциации тарифов по дополнительным признакам информация по ним указывается в отдельных строках.</t>
  </si>
  <si>
    <t>Группа потребителей</t>
  </si>
  <si>
    <t>население и приравненные категории</t>
  </si>
  <si>
    <t>Указывается группа потребителей при наличии дифференциации тарифа по группам потребителей.
Значение выбирается из перечня: Организации-перепродавцы; Бюджетные организации; Население; Прочие; Без дифференциации.
В случае дифференциации тарифов группам потребителей информация по ним указывается в отдельных строках.</t>
  </si>
  <si>
    <t>01.12.2022</t>
  </si>
  <si>
    <t>да</t>
  </si>
  <si>
    <t>31.12.2023</t>
  </si>
  <si>
    <t>нет</t>
  </si>
  <si>
    <t>В колонке «Параметр дифференциации тарифов» указывается значение дополнительного признака дифференциации.
При утверждении двухставочного тарифа колонка «Одноставочный тариф» не заполняется.
При утверждении одноставочного тарифа колонки в блоке «Двухставочный тариф» не заполняются.
В случае утверждения однокомпонентного двухставочного тарифа данные указываются только в блоке «Двухставочный тариф (однокомпонентный)». 
В случае утверждения двухкомпонентного двухставочного тарифа данные указываются только в блоке «Двухставочный тариф (двухкомпонентный)».
Даты начала и окончания действия тарифов указываются в виде «ДД.ММ.ГГГГ».
В случае отсутствия даты окончания действия тарифа в колонке «Дата окончания» указывается «Нет».
В случае наличия нескольких значений признака дифференциации тарифов информация по ним указывается в отдельных строках.
В случае дифференциации тарифов по периодам действия тарифа информация по ним указывается в отдельных колонках.
В случае дифференциации компонента двухставочного тарифа на холодную воду по поставщикам строка "Значение признака дифференциации" не заполняется.
В случае отстутствия дифференциации компонента двухставочного тарифа на холодную воду по поставщикам строка "Наименование поставщика" не заполняется.</t>
  </si>
  <si>
    <t>Добавить значение признака дифференциации</t>
  </si>
  <si>
    <t>О</t>
  </si>
  <si>
    <t>без дифференциации</t>
  </si>
  <si>
    <t/>
  </si>
  <si>
    <t>Добавить группу потребителей</t>
  </si>
  <si>
    <t>Добавить наименование признака дифференциации</t>
  </si>
  <si>
    <t>Для каждого вида тарифа в сфере горячего водоснабжения форма заполняется отдельно. При размещении информации по указанной форме дополнительно указываются: наименование органа регулирования тарифов, принявшего решение об утверждении(изменении) тарифа, дата и номер документа об утверждении(изменении) тарифа, источник его официального опубликования.</t>
  </si>
  <si>
    <t>1.1.1.1</t>
  </si>
  <si>
    <t>1.1.1.1.1</t>
  </si>
  <si>
    <t>1.1.1.1.1.1</t>
  </si>
  <si>
    <t>1.1.1.1.2</t>
  </si>
  <si>
    <t>1.1.1.1.2.1</t>
  </si>
  <si>
    <t>Тариф на горячую воду, поставляемую с использованием закрытой системы горячего водоснабжения АО "Теплокоммунэнерго" (ИНН 6165199445), г.Ростов-на-Дону, на 2023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</si>
</sst>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9"/>
      <name val="Tahoma"/>
      <family val="2"/>
      <charset val="204"/>
    </font>
    <font>
      <sz val="11"/>
      <name val="Webdings2"/>
      <charset val="204"/>
    </font>
    <font>
      <sz val="1"/>
      <color theme="0"/>
      <name val="Tahoma"/>
      <family val="2"/>
      <charset val="204"/>
    </font>
    <font>
      <sz val="11"/>
      <color indexed="8"/>
      <name val="Calibri"/>
      <family val="2"/>
      <charset val="204"/>
    </font>
    <font>
      <sz val="10"/>
      <name val="Tahoma"/>
      <family val="2"/>
      <charset val="204"/>
    </font>
    <font>
      <vertAlign val="superscript"/>
      <sz val="10"/>
      <name val="Tahoma"/>
      <family val="2"/>
      <charset val="204"/>
    </font>
    <font>
      <b/>
      <sz val="9"/>
      <name val="Tahoma"/>
      <family val="2"/>
      <charset val="204"/>
    </font>
    <font>
      <sz val="15"/>
      <name val="Tahoma"/>
      <family val="2"/>
      <charset val="204"/>
    </font>
    <font>
      <sz val="11"/>
      <color indexed="55"/>
      <name val="Wingdings 2"/>
      <family val="1"/>
      <charset val="2"/>
    </font>
    <font>
      <sz val="9"/>
      <color indexed="62"/>
      <name val="Tahoma"/>
      <family val="2"/>
      <charset val="204"/>
    </font>
    <font>
      <sz val="11"/>
      <color theme="0"/>
      <name val="Webdings2"/>
      <charset val="204"/>
    </font>
    <font>
      <sz val="9"/>
      <color indexed="55"/>
      <name val="Tahoma"/>
      <family val="2"/>
      <charset val="204"/>
    </font>
    <font>
      <sz val="11"/>
      <name val="Wingdings 2"/>
      <family val="1"/>
      <charset val="2"/>
    </font>
    <font>
      <u/>
      <sz val="9"/>
      <color rgb="FF333399"/>
      <name val="Tahoma"/>
      <family val="2"/>
      <charset val="204"/>
    </font>
    <font>
      <sz val="9"/>
      <color indexed="11"/>
      <name val="Tahoma"/>
      <family val="2"/>
      <charset val="204"/>
    </font>
    <font>
      <b/>
      <sz val="9"/>
      <color indexed="62"/>
      <name val="Tahoma"/>
      <family val="2"/>
      <charset val="204"/>
    </font>
    <font>
      <vertAlign val="superscript"/>
      <sz val="9"/>
      <name val="Tahom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lightDown">
        <fgColor indexed="22"/>
      </patternFill>
    </fill>
  </fills>
  <borders count="13">
    <border>
      <left/>
      <right/>
      <top/>
      <bottom/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22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/>
      <top/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/>
      <right style="thin">
        <color indexed="22"/>
      </right>
      <top/>
      <bottom style="thin">
        <color indexed="22"/>
      </bottom>
      <diagonal/>
    </border>
  </borders>
  <cellStyleXfs count="10">
    <xf numFmtId="0" fontId="0" fillId="0" borderId="0"/>
    <xf numFmtId="0" fontId="2" fillId="0" borderId="0"/>
    <xf numFmtId="0" fontId="6" fillId="0" borderId="0"/>
    <xf numFmtId="0" fontId="3" fillId="0" borderId="0">
      <alignment horizontal="left" vertical="center"/>
    </xf>
    <xf numFmtId="0" fontId="2" fillId="0" borderId="0"/>
    <xf numFmtId="0" fontId="6" fillId="0" borderId="0"/>
    <xf numFmtId="0" fontId="1" fillId="0" borderId="0"/>
    <xf numFmtId="0" fontId="2" fillId="0" borderId="0"/>
    <xf numFmtId="0" fontId="9" fillId="0" borderId="5" applyBorder="0">
      <alignment horizontal="center" vertical="center" wrapText="1"/>
    </xf>
    <xf numFmtId="0" fontId="16" fillId="0" borderId="0" applyNumberFormat="0" applyFill="0" applyBorder="0" applyAlignment="0" applyProtection="0">
      <alignment vertical="top"/>
      <protection locked="0"/>
    </xf>
  </cellStyleXfs>
  <cellXfs count="124">
    <xf numFmtId="0" fontId="0" fillId="0" borderId="0" xfId="0"/>
    <xf numFmtId="49" fontId="3" fillId="0" borderId="0" xfId="1" applyNumberFormat="1" applyFont="1" applyFill="1" applyAlignment="1" applyProtection="1">
      <alignment vertical="center" wrapText="1"/>
    </xf>
    <xf numFmtId="0" fontId="4" fillId="0" borderId="0" xfId="1" applyFont="1" applyFill="1" applyAlignment="1" applyProtection="1">
      <alignment vertical="center" wrapText="1"/>
    </xf>
    <xf numFmtId="0" fontId="3" fillId="0" borderId="0" xfId="1" applyFont="1" applyFill="1" applyAlignment="1" applyProtection="1">
      <alignment vertical="center" wrapText="1"/>
    </xf>
    <xf numFmtId="0" fontId="3" fillId="0" borderId="0" xfId="1" applyNumberFormat="1" applyFont="1" applyFill="1" applyAlignment="1" applyProtection="1">
      <alignment vertical="center" wrapText="1"/>
    </xf>
    <xf numFmtId="0" fontId="5" fillId="0" borderId="0" xfId="1" applyFont="1" applyFill="1" applyAlignment="1" applyProtection="1">
      <alignment vertical="center" wrapText="1"/>
    </xf>
    <xf numFmtId="0" fontId="4" fillId="2" borderId="0" xfId="1" applyFont="1" applyFill="1" applyBorder="1" applyAlignment="1" applyProtection="1">
      <alignment vertical="center" wrapText="1"/>
    </xf>
    <xf numFmtId="0" fontId="3" fillId="2" borderId="0" xfId="1" applyFont="1" applyFill="1" applyBorder="1" applyAlignment="1" applyProtection="1">
      <alignment vertical="center" wrapText="1"/>
    </xf>
    <xf numFmtId="0" fontId="3" fillId="0" borderId="0" xfId="1" applyFont="1" applyFill="1" applyBorder="1" applyAlignment="1" applyProtection="1">
      <alignment vertical="center" wrapText="1"/>
    </xf>
    <xf numFmtId="0" fontId="7" fillId="0" borderId="1" xfId="2" applyFont="1" applyFill="1" applyBorder="1" applyAlignment="1">
      <alignment horizontal="left" vertical="center" wrapText="1" indent="1"/>
    </xf>
    <xf numFmtId="0" fontId="7" fillId="0" borderId="2" xfId="2" applyFont="1" applyFill="1" applyBorder="1" applyAlignment="1">
      <alignment horizontal="left" vertical="center" wrapText="1" indent="1"/>
    </xf>
    <xf numFmtId="0" fontId="7" fillId="0" borderId="3" xfId="2" applyFont="1" applyFill="1" applyBorder="1" applyAlignment="1">
      <alignment horizontal="left" vertical="center" wrapText="1" indent="1"/>
    </xf>
    <xf numFmtId="0" fontId="9" fillId="2" borderId="0" xfId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>
      <alignment vertical="center"/>
    </xf>
    <xf numFmtId="0" fontId="0" fillId="0" borderId="0" xfId="0" applyNumberFormat="1" applyFill="1" applyBorder="1" applyAlignment="1" applyProtection="1">
      <alignment vertical="center"/>
    </xf>
    <xf numFmtId="49" fontId="3" fillId="0" borderId="0" xfId="1" applyNumberFormat="1" applyFont="1" applyFill="1" applyBorder="1" applyAlignment="1" applyProtection="1">
      <alignment horizontal="center" vertical="center" wrapText="1"/>
    </xf>
    <xf numFmtId="0" fontId="0" fillId="2" borderId="2" xfId="3" applyFont="1" applyFill="1" applyBorder="1" applyAlignment="1" applyProtection="1">
      <alignment horizontal="right" vertical="center" wrapText="1" indent="1"/>
    </xf>
    <xf numFmtId="0" fontId="0" fillId="0" borderId="2" xfId="0" applyNumberFormat="1" applyFill="1" applyBorder="1" applyAlignment="1" applyProtection="1">
      <alignment vertical="center"/>
    </xf>
    <xf numFmtId="49" fontId="10" fillId="0" borderId="0" xfId="1" applyNumberFormat="1" applyFont="1" applyFill="1" applyBorder="1" applyAlignment="1" applyProtection="1">
      <alignment vertical="center" wrapText="1"/>
    </xf>
    <xf numFmtId="0" fontId="5" fillId="0" borderId="0" xfId="0" applyNumberFormat="1" applyFont="1" applyFill="1" applyBorder="1" applyAlignment="1" applyProtection="1">
      <alignment vertical="center"/>
    </xf>
    <xf numFmtId="0" fontId="3" fillId="0" borderId="0" xfId="0" applyNumberFormat="1" applyFont="1" applyFill="1" applyBorder="1" applyAlignment="1">
      <alignment vertical="center"/>
    </xf>
    <xf numFmtId="0" fontId="0" fillId="0" borderId="0" xfId="0" applyNumberFormat="1" applyFill="1" applyBorder="1" applyAlignment="1">
      <alignment vertical="center"/>
    </xf>
    <xf numFmtId="0" fontId="3" fillId="0" borderId="0" xfId="5" applyFont="1" applyFill="1" applyBorder="1" applyAlignment="1" applyProtection="1">
      <alignment horizontal="right" vertical="center" wrapText="1"/>
    </xf>
    <xf numFmtId="0" fontId="3" fillId="0" borderId="0" xfId="5" applyFont="1" applyFill="1" applyBorder="1" applyAlignment="1" applyProtection="1">
      <alignment horizontal="right" vertical="center" wrapText="1"/>
    </xf>
    <xf numFmtId="0" fontId="3" fillId="0" borderId="0" xfId="4" applyNumberFormat="1" applyFont="1" applyFill="1" applyBorder="1" applyAlignment="1" applyProtection="1">
      <alignment vertical="center" wrapText="1"/>
    </xf>
    <xf numFmtId="0" fontId="5" fillId="0" borderId="0" xfId="4" applyNumberFormat="1" applyFont="1" applyFill="1" applyBorder="1" applyAlignment="1" applyProtection="1">
      <alignment vertical="center" wrapText="1"/>
    </xf>
    <xf numFmtId="0" fontId="5" fillId="0" borderId="0" xfId="0" applyNumberFormat="1" applyFont="1" applyFill="1" applyBorder="1" applyAlignment="1">
      <alignment vertical="center"/>
    </xf>
    <xf numFmtId="0" fontId="11" fillId="0" borderId="0" xfId="1" applyFont="1" applyFill="1" applyBorder="1" applyAlignment="1" applyProtection="1">
      <alignment horizontal="center" vertical="center" wrapText="1"/>
    </xf>
    <xf numFmtId="0" fontId="3" fillId="0" borderId="2" xfId="1" applyFont="1" applyFill="1" applyBorder="1" applyAlignment="1" applyProtection="1">
      <alignment horizontal="center" vertical="center" wrapText="1"/>
    </xf>
    <xf numFmtId="0" fontId="0" fillId="0" borderId="2" xfId="6" applyNumberFormat="1" applyFont="1" applyFill="1" applyBorder="1" applyAlignment="1" applyProtection="1">
      <alignment horizontal="center" vertical="center" wrapText="1"/>
    </xf>
    <xf numFmtId="0" fontId="12" fillId="3" borderId="2" xfId="0" applyFont="1" applyFill="1" applyBorder="1" applyAlignment="1" applyProtection="1">
      <alignment horizontal="center" vertical="center" textRotation="90" wrapText="1"/>
    </xf>
    <xf numFmtId="0" fontId="3" fillId="0" borderId="2" xfId="1" applyFont="1" applyFill="1" applyBorder="1" applyAlignment="1" applyProtection="1">
      <alignment horizontal="center" vertical="center" wrapText="1"/>
    </xf>
    <xf numFmtId="0" fontId="3" fillId="0" borderId="2" xfId="7" applyFont="1" applyFill="1" applyBorder="1" applyAlignment="1" applyProtection="1">
      <alignment horizontal="center" vertical="center" wrapText="1"/>
    </xf>
    <xf numFmtId="0" fontId="3" fillId="0" borderId="3" xfId="7" applyFont="1" applyFill="1" applyBorder="1" applyAlignment="1" applyProtection="1">
      <alignment horizontal="center" vertical="center" wrapText="1"/>
    </xf>
    <xf numFmtId="0" fontId="3" fillId="0" borderId="4" xfId="7" applyFont="1" applyFill="1" applyBorder="1" applyAlignment="1" applyProtection="1">
      <alignment horizontal="center" vertical="center" wrapText="1"/>
    </xf>
    <xf numFmtId="0" fontId="0" fillId="0" borderId="2" xfId="7" applyFont="1" applyFill="1" applyBorder="1" applyAlignment="1" applyProtection="1">
      <alignment horizontal="center" vertical="center" wrapText="1"/>
    </xf>
    <xf numFmtId="0" fontId="3" fillId="0" borderId="2" xfId="5" applyFont="1" applyFill="1" applyBorder="1" applyAlignment="1" applyProtection="1">
      <alignment horizontal="center" vertical="center" wrapText="1"/>
    </xf>
    <xf numFmtId="0" fontId="3" fillId="0" borderId="2" xfId="7" applyFont="1" applyFill="1" applyBorder="1" applyAlignment="1" applyProtection="1">
      <alignment horizontal="center" vertical="center" wrapText="1"/>
    </xf>
    <xf numFmtId="0" fontId="0" fillId="0" borderId="2" xfId="5" applyFont="1" applyFill="1" applyBorder="1" applyAlignment="1" applyProtection="1">
      <alignment horizontal="center" vertical="center" wrapText="1"/>
    </xf>
    <xf numFmtId="0" fontId="0" fillId="0" borderId="2" xfId="5" applyFont="1" applyFill="1" applyBorder="1" applyAlignment="1" applyProtection="1">
      <alignment horizontal="center" vertical="center" wrapText="1"/>
    </xf>
    <xf numFmtId="0" fontId="13" fillId="2" borderId="0" xfId="1" applyFont="1" applyFill="1" applyBorder="1" applyAlignment="1" applyProtection="1">
      <alignment vertical="center" wrapText="1"/>
    </xf>
    <xf numFmtId="49" fontId="14" fillId="2" borderId="6" xfId="8" applyNumberFormat="1" applyFont="1" applyFill="1" applyBorder="1" applyAlignment="1" applyProtection="1">
      <alignment horizontal="center" vertical="center" wrapText="1"/>
    </xf>
    <xf numFmtId="0" fontId="5" fillId="2" borderId="0" xfId="8" applyNumberFormat="1" applyFont="1" applyFill="1" applyBorder="1" applyAlignment="1" applyProtection="1">
      <alignment horizontal="center" vertical="center" wrapText="1"/>
    </xf>
    <xf numFmtId="0" fontId="14" fillId="2" borderId="6" xfId="8" applyNumberFormat="1" applyFont="1" applyFill="1" applyBorder="1" applyAlignment="1" applyProtection="1">
      <alignment horizontal="center" vertical="center" wrapText="1"/>
    </xf>
    <xf numFmtId="0" fontId="14" fillId="2" borderId="6" xfId="8" applyNumberFormat="1" applyFont="1" applyFill="1" applyBorder="1" applyAlignment="1" applyProtection="1">
      <alignment horizontal="center" vertical="center" wrapText="1"/>
    </xf>
    <xf numFmtId="0" fontId="5" fillId="2" borderId="6" xfId="8" applyNumberFormat="1" applyFont="1" applyFill="1" applyBorder="1" applyAlignment="1" applyProtection="1">
      <alignment horizontal="center" vertical="center" wrapText="1"/>
    </xf>
    <xf numFmtId="0" fontId="5" fillId="0" borderId="0" xfId="1" applyFont="1" applyFill="1" applyBorder="1" applyAlignment="1" applyProtection="1">
      <alignment horizontal="center" vertical="center" wrapText="1"/>
    </xf>
    <xf numFmtId="0" fontId="5" fillId="0" borderId="0" xfId="1" applyFont="1" applyFill="1" applyBorder="1" applyAlignment="1" applyProtection="1">
      <alignment vertical="center" wrapText="1"/>
    </xf>
    <xf numFmtId="49" fontId="5" fillId="0" borderId="0" xfId="1" applyNumberFormat="1" applyFont="1" applyFill="1" applyBorder="1" applyAlignment="1" applyProtection="1">
      <alignment vertical="center" wrapText="1"/>
    </xf>
    <xf numFmtId="0" fontId="5" fillId="0" borderId="0" xfId="1" applyFont="1" applyFill="1" applyBorder="1" applyAlignment="1" applyProtection="1">
      <alignment horizontal="center" vertical="center" wrapText="1"/>
    </xf>
    <xf numFmtId="49" fontId="3" fillId="0" borderId="0" xfId="1" applyNumberFormat="1" applyFont="1" applyFill="1" applyBorder="1" applyAlignment="1" applyProtection="1">
      <alignment vertical="center" wrapText="1"/>
    </xf>
    <xf numFmtId="0" fontId="3" fillId="0" borderId="0" xfId="0" applyFont="1" applyAlignment="1">
      <alignment vertical="top"/>
    </xf>
    <xf numFmtId="0" fontId="3" fillId="2" borderId="2" xfId="1" applyNumberFormat="1" applyFont="1" applyFill="1" applyBorder="1" applyAlignment="1" applyProtection="1">
      <alignment horizontal="left" vertical="center" wrapText="1"/>
    </xf>
    <xf numFmtId="0" fontId="3" fillId="0" borderId="2" xfId="5" applyFont="1" applyFill="1" applyBorder="1" applyAlignment="1" applyProtection="1">
      <alignment vertical="center" wrapText="1"/>
    </xf>
    <xf numFmtId="0" fontId="3" fillId="0" borderId="2" xfId="4" applyNumberFormat="1" applyFont="1" applyFill="1" applyBorder="1" applyAlignment="1" applyProtection="1">
      <alignment vertical="center" wrapText="1"/>
    </xf>
    <xf numFmtId="0" fontId="3" fillId="0" borderId="2" xfId="1" applyNumberFormat="1" applyFont="1" applyFill="1" applyBorder="1" applyAlignment="1" applyProtection="1">
      <alignment vertical="top" wrapText="1"/>
    </xf>
    <xf numFmtId="49" fontId="5" fillId="0" borderId="0" xfId="0" applyNumberFormat="1" applyFont="1" applyFill="1" applyBorder="1" applyAlignment="1" applyProtection="1">
      <alignment vertical="center"/>
    </xf>
    <xf numFmtId="0" fontId="3" fillId="0" borderId="0" xfId="1" applyFont="1" applyFill="1" applyBorder="1" applyAlignment="1" applyProtection="1">
      <alignment horizontal="center" vertical="center" wrapText="1"/>
    </xf>
    <xf numFmtId="0" fontId="15" fillId="2" borderId="0" xfId="1" applyFont="1" applyFill="1" applyBorder="1" applyAlignment="1" applyProtection="1">
      <alignment horizontal="center" vertical="center" wrapText="1"/>
    </xf>
    <xf numFmtId="0" fontId="11" fillId="0" borderId="0" xfId="1" applyFont="1" applyFill="1" applyBorder="1" applyAlignment="1" applyProtection="1">
      <alignment vertical="center" wrapText="1"/>
    </xf>
    <xf numFmtId="0" fontId="5" fillId="0" borderId="0" xfId="1" applyFont="1" applyFill="1" applyAlignment="1" applyProtection="1">
      <alignment vertical="center"/>
    </xf>
    <xf numFmtId="49" fontId="5" fillId="0" borderId="0" xfId="0" applyNumberFormat="1" applyFont="1" applyFill="1" applyBorder="1" applyAlignment="1" applyProtection="1">
      <alignment horizontal="center" vertical="center"/>
    </xf>
    <xf numFmtId="0" fontId="3" fillId="0" borderId="2" xfId="1" applyNumberFormat="1" applyFont="1" applyFill="1" applyBorder="1" applyAlignment="1" applyProtection="1">
      <alignment vertical="center" wrapText="1"/>
    </xf>
    <xf numFmtId="49" fontId="3" fillId="0" borderId="2" xfId="4" applyNumberFormat="1" applyFont="1" applyFill="1" applyBorder="1" applyAlignment="1" applyProtection="1">
      <alignment horizontal="center" vertical="center" wrapText="1"/>
    </xf>
    <xf numFmtId="4" fontId="3" fillId="0" borderId="2" xfId="9" applyNumberFormat="1" applyFont="1" applyFill="1" applyBorder="1" applyAlignment="1" applyProtection="1">
      <alignment horizontal="right" vertical="center" wrapText="1"/>
    </xf>
    <xf numFmtId="0" fontId="3" fillId="0" borderId="7" xfId="1" applyNumberFormat="1" applyFont="1" applyFill="1" applyBorder="1" applyAlignment="1" applyProtection="1">
      <alignment horizontal="left" vertical="top" wrapText="1"/>
    </xf>
    <xf numFmtId="49" fontId="3" fillId="3" borderId="2" xfId="1" applyNumberFormat="1" applyFont="1" applyFill="1" applyBorder="1" applyAlignment="1" applyProtection="1">
      <alignment horizontal="left" vertical="center" wrapText="1"/>
    </xf>
    <xf numFmtId="0" fontId="3" fillId="0" borderId="2" xfId="1" applyNumberFormat="1" applyFont="1" applyFill="1" applyBorder="1" applyAlignment="1" applyProtection="1">
      <alignment horizontal="left" vertical="center" wrapText="1" indent="6"/>
    </xf>
    <xf numFmtId="49" fontId="3" fillId="0" borderId="2" xfId="4" applyNumberFormat="1" applyFont="1" applyFill="1" applyBorder="1" applyAlignment="1" applyProtection="1">
      <alignment vertical="center" wrapText="1"/>
    </xf>
    <xf numFmtId="0" fontId="3" fillId="0" borderId="2" xfId="9" applyNumberFormat="1" applyFont="1" applyFill="1" applyBorder="1" applyAlignment="1" applyProtection="1">
      <alignment horizontal="center" vertical="center" wrapText="1"/>
    </xf>
    <xf numFmtId="4" fontId="5" fillId="0" borderId="2" xfId="9" applyNumberFormat="1" applyFont="1" applyFill="1" applyBorder="1" applyAlignment="1" applyProtection="1">
      <alignment horizontal="center" vertical="center" wrapText="1"/>
    </xf>
    <xf numFmtId="0" fontId="3" fillId="0" borderId="8" xfId="1" applyNumberFormat="1" applyFont="1" applyFill="1" applyBorder="1" applyAlignment="1" applyProtection="1">
      <alignment horizontal="left" vertical="top" wrapText="1"/>
    </xf>
    <xf numFmtId="0" fontId="18" fillId="3" borderId="3" xfId="0" applyFont="1" applyFill="1" applyBorder="1" applyAlignment="1" applyProtection="1">
      <alignment horizontal="center" vertical="center"/>
    </xf>
    <xf numFmtId="0" fontId="12" fillId="3" borderId="4" xfId="0" applyFont="1" applyFill="1" applyBorder="1" applyAlignment="1" applyProtection="1">
      <alignment horizontal="left" vertical="center" indent="6"/>
    </xf>
    <xf numFmtId="49" fontId="17" fillId="3" borderId="4" xfId="4" applyNumberFormat="1" applyFont="1" applyFill="1" applyBorder="1" applyAlignment="1" applyProtection="1">
      <alignment horizontal="center" vertical="center" wrapText="1"/>
    </xf>
    <xf numFmtId="0" fontId="18" fillId="3" borderId="4" xfId="0" applyFont="1" applyFill="1" applyBorder="1" applyAlignment="1" applyProtection="1">
      <alignment horizontal="left" vertical="center"/>
    </xf>
    <xf numFmtId="49" fontId="0" fillId="3" borderId="4" xfId="4" applyNumberFormat="1" applyFont="1" applyFill="1" applyBorder="1" applyAlignment="1" applyProtection="1">
      <alignment horizontal="center" vertical="center" wrapText="1"/>
    </xf>
    <xf numFmtId="49" fontId="3" fillId="3" borderId="4" xfId="4" applyNumberFormat="1" applyFont="1" applyFill="1" applyBorder="1" applyAlignment="1" applyProtection="1">
      <alignment horizontal="center" vertical="center" wrapText="1"/>
    </xf>
    <xf numFmtId="49" fontId="3" fillId="3" borderId="1" xfId="4" applyNumberFormat="1" applyFont="1" applyFill="1" applyBorder="1" applyAlignment="1" applyProtection="1">
      <alignment horizontal="center" vertical="center" wrapText="1"/>
    </xf>
    <xf numFmtId="0" fontId="5" fillId="0" borderId="0" xfId="0" applyFont="1" applyFill="1" applyBorder="1" applyAlignment="1" applyProtection="1">
      <alignment vertical="top"/>
    </xf>
    <xf numFmtId="0" fontId="3" fillId="0" borderId="0" xfId="0" applyFont="1" applyBorder="1" applyAlignment="1">
      <alignment vertical="top"/>
    </xf>
    <xf numFmtId="0" fontId="12" fillId="3" borderId="4" xfId="0" applyFont="1" applyFill="1" applyBorder="1" applyAlignment="1" applyProtection="1">
      <alignment horizontal="left" vertical="center" indent="5"/>
    </xf>
    <xf numFmtId="0" fontId="3" fillId="0" borderId="9" xfId="1" applyNumberFormat="1" applyFont="1" applyFill="1" applyBorder="1" applyAlignment="1" applyProtection="1">
      <alignment horizontal="left" vertical="top" wrapText="1"/>
    </xf>
    <xf numFmtId="0" fontId="5" fillId="0" borderId="0" xfId="0" applyFont="1" applyAlignment="1">
      <alignment vertical="top"/>
    </xf>
    <xf numFmtId="0" fontId="0" fillId="0" borderId="0" xfId="0" applyAlignment="1">
      <alignment vertical="top"/>
    </xf>
    <xf numFmtId="0" fontId="3" fillId="0" borderId="2" xfId="1" applyNumberFormat="1" applyFont="1" applyFill="1" applyBorder="1" applyAlignment="1" applyProtection="1">
      <alignment horizontal="left" vertical="top" wrapText="1"/>
    </xf>
    <xf numFmtId="0" fontId="3" fillId="0" borderId="9" xfId="1" applyNumberFormat="1" applyFont="1" applyFill="1" applyBorder="1" applyAlignment="1" applyProtection="1">
      <alignment horizontal="left" vertical="center" wrapText="1" indent="6"/>
    </xf>
    <xf numFmtId="0" fontId="4" fillId="0" borderId="0" xfId="0" applyFont="1" applyBorder="1" applyAlignment="1">
      <alignment vertical="top"/>
    </xf>
    <xf numFmtId="0" fontId="18" fillId="3" borderId="10" xfId="0" applyFont="1" applyFill="1" applyBorder="1" applyAlignment="1" applyProtection="1">
      <alignment horizontal="center" vertical="center"/>
    </xf>
    <xf numFmtId="0" fontId="12" fillId="3" borderId="11" xfId="0" applyFont="1" applyFill="1" applyBorder="1" applyAlignment="1" applyProtection="1">
      <alignment horizontal="left" vertical="center" indent="4"/>
    </xf>
    <xf numFmtId="49" fontId="17" fillId="3" borderId="11" xfId="4" applyNumberFormat="1" applyFont="1" applyFill="1" applyBorder="1" applyAlignment="1" applyProtection="1">
      <alignment horizontal="center" vertical="center" wrapText="1"/>
    </xf>
    <xf numFmtId="0" fontId="18" fillId="3" borderId="11" xfId="0" applyFont="1" applyFill="1" applyBorder="1" applyAlignment="1" applyProtection="1">
      <alignment horizontal="left" vertical="center"/>
    </xf>
    <xf numFmtId="49" fontId="0" fillId="3" borderId="11" xfId="4" applyNumberFormat="1" applyFont="1" applyFill="1" applyBorder="1" applyAlignment="1" applyProtection="1">
      <alignment horizontal="center" vertical="center" wrapText="1"/>
    </xf>
    <xf numFmtId="49" fontId="3" fillId="3" borderId="11" xfId="4" applyNumberFormat="1" applyFont="1" applyFill="1" applyBorder="1" applyAlignment="1" applyProtection="1">
      <alignment horizontal="center" vertical="center" wrapText="1"/>
    </xf>
    <xf numFmtId="49" fontId="3" fillId="3" borderId="12" xfId="4" applyNumberFormat="1" applyFont="1" applyFill="1" applyBorder="1" applyAlignment="1" applyProtection="1">
      <alignment horizontal="center" vertical="center" wrapText="1"/>
    </xf>
    <xf numFmtId="0" fontId="5" fillId="0" borderId="0" xfId="0" applyFont="1" applyFill="1" applyAlignment="1" applyProtection="1">
      <alignment vertical="top"/>
    </xf>
    <xf numFmtId="49" fontId="5" fillId="0" borderId="0" xfId="0" applyNumberFormat="1" applyFont="1" applyFill="1" applyAlignment="1" applyProtection="1">
      <alignment vertical="center"/>
    </xf>
    <xf numFmtId="0" fontId="12" fillId="3" borderId="4" xfId="0" applyFont="1" applyFill="1" applyBorder="1" applyAlignment="1" applyProtection="1">
      <alignment horizontal="left" vertical="center" indent="3"/>
    </xf>
    <xf numFmtId="0" fontId="12" fillId="3" borderId="4" xfId="0" applyFont="1" applyFill="1" applyBorder="1" applyAlignment="1" applyProtection="1">
      <alignment horizontal="left" vertical="center" indent="2"/>
    </xf>
    <xf numFmtId="0" fontId="19" fillId="0" borderId="0" xfId="1" applyFont="1" applyFill="1" applyAlignment="1" applyProtection="1">
      <alignment horizontal="right" vertical="top" wrapText="1"/>
    </xf>
    <xf numFmtId="0" fontId="3" fillId="0" borderId="0" xfId="1" applyFont="1" applyFill="1" applyAlignment="1" applyProtection="1">
      <alignment horizontal="left" vertical="top" wrapText="1"/>
    </xf>
    <xf numFmtId="0" fontId="3" fillId="0" borderId="3" xfId="4" applyNumberFormat="1" applyFont="1" applyFill="1" applyBorder="1" applyAlignment="1" applyProtection="1">
      <alignment horizontal="left" vertical="center" wrapText="1" indent="1"/>
    </xf>
    <xf numFmtId="0" fontId="3" fillId="0" borderId="4" xfId="4" applyNumberFormat="1" applyFont="1" applyFill="1" applyBorder="1" applyAlignment="1" applyProtection="1">
      <alignment horizontal="left" vertical="center" wrapText="1" indent="1"/>
    </xf>
    <xf numFmtId="0" fontId="3" fillId="0" borderId="1" xfId="4" applyNumberFormat="1" applyFont="1" applyFill="1" applyBorder="1" applyAlignment="1" applyProtection="1">
      <alignment horizontal="left" vertical="center" wrapText="1" indent="1"/>
    </xf>
    <xf numFmtId="0" fontId="3" fillId="0" borderId="2" xfId="4" applyNumberFormat="1" applyFont="1" applyFill="1" applyBorder="1" applyAlignment="1" applyProtection="1">
      <alignment horizontal="left" vertical="center" wrapText="1"/>
    </xf>
    <xf numFmtId="0" fontId="3" fillId="0" borderId="2" xfId="1" applyNumberFormat="1" applyFont="1" applyFill="1" applyBorder="1" applyAlignment="1" applyProtection="1">
      <alignment horizontal="left" vertical="center" wrapText="1" indent="1"/>
    </xf>
    <xf numFmtId="0" fontId="3" fillId="0" borderId="2" xfId="1" applyNumberFormat="1" applyFont="1" applyFill="1" applyBorder="1" applyAlignment="1" applyProtection="1">
      <alignment horizontal="left" vertical="center" wrapText="1" indent="2"/>
    </xf>
    <xf numFmtId="0" fontId="3" fillId="0" borderId="2" xfId="1" applyNumberFormat="1" applyFont="1" applyFill="1" applyBorder="1" applyAlignment="1" applyProtection="1">
      <alignment horizontal="left" vertical="center" wrapText="1" indent="3"/>
    </xf>
    <xf numFmtId="49" fontId="3" fillId="0" borderId="2" xfId="4" applyNumberFormat="1" applyFont="1" applyFill="1" applyBorder="1" applyAlignment="1" applyProtection="1">
      <alignment horizontal="left" vertical="center" wrapText="1"/>
      <protection locked="0"/>
    </xf>
    <xf numFmtId="0" fontId="3" fillId="0" borderId="2" xfId="1" applyNumberFormat="1" applyFont="1" applyFill="1" applyBorder="1" applyAlignment="1" applyProtection="1">
      <alignment horizontal="left" vertical="center" wrapText="1" indent="4"/>
    </xf>
    <xf numFmtId="0" fontId="3" fillId="0" borderId="2" xfId="1" applyNumberFormat="1" applyFont="1" applyFill="1" applyBorder="1" applyAlignment="1" applyProtection="1">
      <alignment horizontal="left" vertical="center" wrapText="1"/>
      <protection locked="0"/>
    </xf>
    <xf numFmtId="49" fontId="3" fillId="0" borderId="2" xfId="1" applyNumberFormat="1" applyFont="1" applyFill="1" applyBorder="1" applyAlignment="1" applyProtection="1">
      <alignment horizontal="left" vertical="center" wrapText="1" indent="5"/>
      <protection locked="0"/>
    </xf>
    <xf numFmtId="4" fontId="3" fillId="0" borderId="2" xfId="9" applyNumberFormat="1" applyFont="1" applyFill="1" applyBorder="1" applyAlignment="1" applyProtection="1">
      <alignment horizontal="right" vertical="center" wrapText="1"/>
      <protection locked="0"/>
    </xf>
    <xf numFmtId="49" fontId="0" fillId="0" borderId="2" xfId="4" applyNumberFormat="1" applyFont="1" applyFill="1" applyBorder="1" applyAlignment="1" applyProtection="1">
      <alignment horizontal="center" vertical="center" wrapText="1"/>
      <protection locked="0"/>
    </xf>
    <xf numFmtId="0" fontId="3" fillId="0" borderId="2" xfId="1" applyFont="1" applyFill="1" applyBorder="1" applyAlignment="1" applyProtection="1">
      <alignment vertical="center" wrapText="1"/>
    </xf>
    <xf numFmtId="49" fontId="17" fillId="0" borderId="2" xfId="4" applyNumberFormat="1" applyFont="1" applyFill="1" applyBorder="1" applyAlignment="1" applyProtection="1">
      <alignment horizontal="center" vertical="center" wrapText="1"/>
      <protection locked="0"/>
    </xf>
    <xf numFmtId="0" fontId="12" fillId="0" borderId="4" xfId="0" applyFont="1" applyFill="1" applyBorder="1" applyAlignment="1" applyProtection="1">
      <alignment horizontal="left" vertical="center" indent="6"/>
    </xf>
    <xf numFmtId="49" fontId="17" fillId="0" borderId="4" xfId="4" applyNumberFormat="1" applyFont="1" applyFill="1" applyBorder="1" applyAlignment="1" applyProtection="1">
      <alignment horizontal="center" vertical="center" wrapText="1"/>
    </xf>
    <xf numFmtId="0" fontId="18" fillId="0" borderId="4" xfId="0" applyFont="1" applyFill="1" applyBorder="1" applyAlignment="1" applyProtection="1">
      <alignment horizontal="left" vertical="center"/>
    </xf>
    <xf numFmtId="49" fontId="0" fillId="0" borderId="4" xfId="4" applyNumberFormat="1" applyFont="1" applyFill="1" applyBorder="1" applyAlignment="1" applyProtection="1">
      <alignment horizontal="center" vertical="center" wrapText="1"/>
    </xf>
    <xf numFmtId="49" fontId="3" fillId="0" borderId="4" xfId="4" applyNumberFormat="1" applyFont="1" applyFill="1" applyBorder="1" applyAlignment="1" applyProtection="1">
      <alignment horizontal="center" vertical="center" wrapText="1"/>
    </xf>
    <xf numFmtId="49" fontId="3" fillId="0" borderId="1" xfId="4" applyNumberFormat="1" applyFont="1" applyFill="1" applyBorder="1" applyAlignment="1" applyProtection="1">
      <alignment horizontal="center" vertical="center" wrapText="1"/>
    </xf>
    <xf numFmtId="0" fontId="12" fillId="0" borderId="4" xfId="0" applyFont="1" applyFill="1" applyBorder="1" applyAlignment="1" applyProtection="1">
      <alignment horizontal="left" vertical="center" indent="5"/>
    </xf>
    <xf numFmtId="49" fontId="3" fillId="0" borderId="7" xfId="1" applyNumberFormat="1" applyFont="1" applyFill="1" applyBorder="1" applyAlignment="1" applyProtection="1">
      <alignment horizontal="left" vertical="center" wrapText="1" indent="5"/>
      <protection locked="0"/>
    </xf>
  </cellXfs>
  <cellStyles count="10">
    <cellStyle name="Гиперссылка" xfId="9" builtinId="8"/>
    <cellStyle name="ЗаголовокСтолбца" xfId="8"/>
    <cellStyle name="Обычный" xfId="0" builtinId="0"/>
    <cellStyle name="Обычный 14" xfId="6"/>
    <cellStyle name="Обычный_BALANCE.WARM.2007YEAR(FACT)" xfId="7"/>
    <cellStyle name="Обычный_JKH.OPEN.INFO.HVS(v3.5)_цены161210" xfId="5"/>
    <cellStyle name="Обычный_SIMPLE_1_massive2" xfId="3"/>
    <cellStyle name="Обычный_ЖКУ_проект3" xfId="4"/>
    <cellStyle name="Обычный_Мониторинг инвестиций" xfId="1"/>
    <cellStyle name="Обычный_Шаблон по источникам для Модуля Реестр (2)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25</xdr:col>
      <xdr:colOff>38100</xdr:colOff>
      <xdr:row>22</xdr:row>
      <xdr:rowOff>0</xdr:rowOff>
    </xdr:from>
    <xdr:to>
      <xdr:col>25</xdr:col>
      <xdr:colOff>228600</xdr:colOff>
      <xdr:row>25</xdr:row>
      <xdr:rowOff>9525</xdr:rowOff>
    </xdr:to>
    <xdr:grpSp>
      <xdr:nvGrpSpPr>
        <xdr:cNvPr id="2" name="shCalendar" hidden="1">
          <a:extLst>
            <a:ext uri="{FF2B5EF4-FFF2-40B4-BE49-F238E27FC236}">
              <a16:creationId xmlns:a16="http://schemas.microsoft.com/office/drawing/2014/main" id="{00000000-0008-0000-0900-0000D6F16D00}"/>
            </a:ext>
          </a:extLst>
        </xdr:cNvPr>
        <xdr:cNvGrpSpPr>
          <a:grpSpLocks/>
        </xdr:cNvGrpSpPr>
      </xdr:nvGrpSpPr>
      <xdr:grpSpPr bwMode="auto">
        <a:xfrm>
          <a:off x="9372600" y="5534025"/>
          <a:ext cx="190500" cy="190500"/>
          <a:chOff x="13896191" y="1813753"/>
          <a:chExt cx="211023" cy="178845"/>
        </a:xfrm>
      </xdr:grpSpPr>
      <xdr:sp macro="[1]!modfrmDateChoose.CalendarShow" textlink="">
        <xdr:nvSpPr>
          <xdr:cNvPr id="3" name="shCalendar_bck" hidden="1">
            <a:extLst>
              <a:ext uri="{FF2B5EF4-FFF2-40B4-BE49-F238E27FC236}">
                <a16:creationId xmlns:a16="http://schemas.microsoft.com/office/drawing/2014/main" id="{00000000-0008-0000-0900-0000DCF16D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1]!modfrmDateChoose.CalendarShow">
        <xdr:nvPicPr>
          <xdr:cNvPr id="4" name="shCalendar_1" descr="CalendarSmall.bmp" hidden="1">
            <a:extLst>
              <a:ext uri="{FF2B5EF4-FFF2-40B4-BE49-F238E27FC236}">
                <a16:creationId xmlns:a16="http://schemas.microsoft.com/office/drawing/2014/main" id="{00000000-0008-0000-0900-0000DDF16D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10</xdr:col>
      <xdr:colOff>0</xdr:colOff>
      <xdr:row>4</xdr:row>
      <xdr:rowOff>0</xdr:rowOff>
    </xdr:from>
    <xdr:to>
      <xdr:col>10</xdr:col>
      <xdr:colOff>238125</xdr:colOff>
      <xdr:row>4</xdr:row>
      <xdr:rowOff>247650</xdr:rowOff>
    </xdr:to>
    <xdr:pic macro="[1]!modThisWorkbook.Freeze_Panes">
      <xdr:nvPicPr>
        <xdr:cNvPr id="5" name="FREEZE_PANES" descr="update_org.png">
          <a:extLst>
            <a:ext uri="{FF2B5EF4-FFF2-40B4-BE49-F238E27FC236}">
              <a16:creationId xmlns:a16="http://schemas.microsoft.com/office/drawing/2014/main" id="{00000000-0008-0000-0900-0000D7F16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950" y="38100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0</xdr:colOff>
      <xdr:row>4</xdr:row>
      <xdr:rowOff>0</xdr:rowOff>
    </xdr:from>
    <xdr:to>
      <xdr:col>11</xdr:col>
      <xdr:colOff>0</xdr:colOff>
      <xdr:row>4</xdr:row>
      <xdr:rowOff>247650</xdr:rowOff>
    </xdr:to>
    <xdr:pic macro="[1]!modThisWorkbook.Freeze_Panes">
      <xdr:nvPicPr>
        <xdr:cNvPr id="6" name="UNFREEZE_PANES" descr="update_org.png" hidden="1">
          <a:extLst>
            <a:ext uri="{FF2B5EF4-FFF2-40B4-BE49-F238E27FC236}">
              <a16:creationId xmlns:a16="http://schemas.microsoft.com/office/drawing/2014/main" id="{00000000-0008-0000-0900-0000D8F16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95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28</xdr:col>
      <xdr:colOff>0</xdr:colOff>
      <xdr:row>3</xdr:row>
      <xdr:rowOff>9525</xdr:rowOff>
    </xdr:from>
    <xdr:to>
      <xdr:col>28</xdr:col>
      <xdr:colOff>190500</xdr:colOff>
      <xdr:row>4</xdr:row>
      <xdr:rowOff>19050</xdr:rowOff>
    </xdr:to>
    <xdr:grpSp>
      <xdr:nvGrpSpPr>
        <xdr:cNvPr id="7" name="shCalendar" hidden="1">
          <a:extLst>
            <a:ext uri="{FF2B5EF4-FFF2-40B4-BE49-F238E27FC236}">
              <a16:creationId xmlns:a16="http://schemas.microsoft.com/office/drawing/2014/main" id="{00000000-0008-0000-0900-0000D9F16D00}"/>
            </a:ext>
          </a:extLst>
        </xdr:cNvPr>
        <xdr:cNvGrpSpPr>
          <a:grpSpLocks/>
        </xdr:cNvGrpSpPr>
      </xdr:nvGrpSpPr>
      <xdr:grpSpPr bwMode="auto">
        <a:xfrm>
          <a:off x="10363200" y="9525"/>
          <a:ext cx="190500" cy="190500"/>
          <a:chOff x="13896191" y="1813753"/>
          <a:chExt cx="211023" cy="178845"/>
        </a:xfrm>
      </xdr:grpSpPr>
      <xdr:sp macro="[1]!modfrmDateChoose.CalendarShow" textlink="">
        <xdr:nvSpPr>
          <xdr:cNvPr id="8" name="shCalendar_bck" hidden="1">
            <a:extLst>
              <a:ext uri="{FF2B5EF4-FFF2-40B4-BE49-F238E27FC236}">
                <a16:creationId xmlns:a16="http://schemas.microsoft.com/office/drawing/2014/main" id="{00000000-0008-0000-0900-0000DAF16D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1]!modfrmDateChoose.CalendarShow">
        <xdr:nvPicPr>
          <xdr:cNvPr id="9" name="shCalendar_1" descr="CalendarSmall.bmp" hidden="1">
            <a:extLst>
              <a:ext uri="{FF2B5EF4-FFF2-40B4-BE49-F238E27FC236}">
                <a16:creationId xmlns:a16="http://schemas.microsoft.com/office/drawing/2014/main" id="{00000000-0008-0000-0900-0000DBF16D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25</xdr:col>
      <xdr:colOff>38100</xdr:colOff>
      <xdr:row>3</xdr:row>
      <xdr:rowOff>9525</xdr:rowOff>
    </xdr:from>
    <xdr:to>
      <xdr:col>25</xdr:col>
      <xdr:colOff>228600</xdr:colOff>
      <xdr:row>4</xdr:row>
      <xdr:rowOff>19050</xdr:rowOff>
    </xdr:to>
    <xdr:grpSp>
      <xdr:nvGrpSpPr>
        <xdr:cNvPr id="10" name="shCalendar" hidden="1">
          <a:extLst>
            <a:ext uri="{FF2B5EF4-FFF2-40B4-BE49-F238E27FC236}">
              <a16:creationId xmlns:a16="http://schemas.microsoft.com/office/drawing/2014/main" id="{00000000-0008-0000-0900-00000A000000}"/>
            </a:ext>
          </a:extLst>
        </xdr:cNvPr>
        <xdr:cNvGrpSpPr>
          <a:grpSpLocks/>
        </xdr:cNvGrpSpPr>
      </xdr:nvGrpSpPr>
      <xdr:grpSpPr bwMode="auto">
        <a:xfrm>
          <a:off x="9372600" y="9525"/>
          <a:ext cx="190500" cy="190500"/>
          <a:chOff x="13896191" y="1813753"/>
          <a:chExt cx="211023" cy="178845"/>
        </a:xfrm>
      </xdr:grpSpPr>
      <xdr:sp macro="[1]!modfrmDateChoose.CalendarShow" textlink="">
        <xdr:nvSpPr>
          <xdr:cNvPr id="11" name="shCalendar_bck" hidden="1">
            <a:extLst>
              <a:ext uri="{FF2B5EF4-FFF2-40B4-BE49-F238E27FC236}">
                <a16:creationId xmlns:a16="http://schemas.microsoft.com/office/drawing/2014/main" id="{00000000-0008-0000-0900-00000B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1]!modfrmDateChoose.CalendarShow">
        <xdr:nvPicPr>
          <xdr:cNvPr id="12" name="shCalendar_1" descr="CalendarSmall.bmp" hidden="1">
            <a:extLst>
              <a:ext uri="{FF2B5EF4-FFF2-40B4-BE49-F238E27FC236}">
                <a16:creationId xmlns:a16="http://schemas.microsoft.com/office/drawing/2014/main" id="{00000000-0008-0000-0900-00000C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30</xdr:col>
      <xdr:colOff>38100</xdr:colOff>
      <xdr:row>32</xdr:row>
      <xdr:rowOff>0</xdr:rowOff>
    </xdr:from>
    <xdr:to>
      <xdr:col>30</xdr:col>
      <xdr:colOff>228600</xdr:colOff>
      <xdr:row>32</xdr:row>
      <xdr:rowOff>0</xdr:rowOff>
    </xdr:to>
    <xdr:grpSp>
      <xdr:nvGrpSpPr>
        <xdr:cNvPr id="13" name="shCalendar" hidden="1">
          <a:extLst>
            <a:ext uri="{FF2B5EF4-FFF2-40B4-BE49-F238E27FC236}">
              <a16:creationId xmlns:a16="http://schemas.microsoft.com/office/drawing/2014/main" id="{00000000-0008-0000-0900-00000D000000}"/>
            </a:ext>
          </a:extLst>
        </xdr:cNvPr>
        <xdr:cNvGrpSpPr>
          <a:grpSpLocks/>
        </xdr:cNvGrpSpPr>
      </xdr:nvGrpSpPr>
      <xdr:grpSpPr bwMode="auto">
        <a:xfrm>
          <a:off x="17211675" y="7181850"/>
          <a:ext cx="190500" cy="0"/>
          <a:chOff x="13896191" y="1813753"/>
          <a:chExt cx="211023" cy="178845"/>
        </a:xfrm>
      </xdr:grpSpPr>
      <xdr:sp macro="[1]!modfrmDateChoose.CalendarShow" textlink="">
        <xdr:nvSpPr>
          <xdr:cNvPr id="14" name="shCalendar_bck" hidden="1">
            <a:extLst>
              <a:ext uri="{FF2B5EF4-FFF2-40B4-BE49-F238E27FC236}">
                <a16:creationId xmlns:a16="http://schemas.microsoft.com/office/drawing/2014/main" id="{00000000-0008-0000-0900-00000E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1]!modfrmDateChoose.CalendarShow">
        <xdr:nvPicPr>
          <xdr:cNvPr id="15" name="shCalendar_1" descr="CalendarSmall.bmp" hidden="1">
            <a:extLst>
              <a:ext uri="{FF2B5EF4-FFF2-40B4-BE49-F238E27FC236}">
                <a16:creationId xmlns:a16="http://schemas.microsoft.com/office/drawing/2014/main" id="{00000000-0008-0000-0900-00000F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30</xdr:col>
      <xdr:colOff>38100</xdr:colOff>
      <xdr:row>32</xdr:row>
      <xdr:rowOff>0</xdr:rowOff>
    </xdr:from>
    <xdr:to>
      <xdr:col>30</xdr:col>
      <xdr:colOff>228600</xdr:colOff>
      <xdr:row>32</xdr:row>
      <xdr:rowOff>0</xdr:rowOff>
    </xdr:to>
    <xdr:grpSp>
      <xdr:nvGrpSpPr>
        <xdr:cNvPr id="16" name="shCalendar" hidden="1">
          <a:extLst>
            <a:ext uri="{FF2B5EF4-FFF2-40B4-BE49-F238E27FC236}">
              <a16:creationId xmlns:a16="http://schemas.microsoft.com/office/drawing/2014/main" id="{00000000-0008-0000-0900-000010000000}"/>
            </a:ext>
          </a:extLst>
        </xdr:cNvPr>
        <xdr:cNvGrpSpPr>
          <a:grpSpLocks/>
        </xdr:cNvGrpSpPr>
      </xdr:nvGrpSpPr>
      <xdr:grpSpPr bwMode="auto">
        <a:xfrm>
          <a:off x="17211675" y="7181850"/>
          <a:ext cx="190500" cy="0"/>
          <a:chOff x="13896191" y="1813753"/>
          <a:chExt cx="211023" cy="178845"/>
        </a:xfrm>
      </xdr:grpSpPr>
      <xdr:sp macro="[1]!modfrmDateChoose.CalendarShow" textlink="">
        <xdr:nvSpPr>
          <xdr:cNvPr id="17" name="shCalendar_bck" hidden="1">
            <a:extLst>
              <a:ext uri="{FF2B5EF4-FFF2-40B4-BE49-F238E27FC236}">
                <a16:creationId xmlns:a16="http://schemas.microsoft.com/office/drawing/2014/main" id="{00000000-0008-0000-0900-000011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1]!modfrmDateChoose.CalendarShow">
        <xdr:nvPicPr>
          <xdr:cNvPr id="18" name="shCalendar_1" descr="CalendarSmall.bmp" hidden="1">
            <a:extLst>
              <a:ext uri="{FF2B5EF4-FFF2-40B4-BE49-F238E27FC236}">
                <a16:creationId xmlns:a16="http://schemas.microsoft.com/office/drawing/2014/main" id="{00000000-0008-0000-0900-000012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30</xdr:col>
      <xdr:colOff>38100</xdr:colOff>
      <xdr:row>32</xdr:row>
      <xdr:rowOff>0</xdr:rowOff>
    </xdr:from>
    <xdr:to>
      <xdr:col>30</xdr:col>
      <xdr:colOff>228600</xdr:colOff>
      <xdr:row>32</xdr:row>
      <xdr:rowOff>0</xdr:rowOff>
    </xdr:to>
    <xdr:grpSp>
      <xdr:nvGrpSpPr>
        <xdr:cNvPr id="19" name="shCalendar" hidden="1">
          <a:extLst>
            <a:ext uri="{FF2B5EF4-FFF2-40B4-BE49-F238E27FC236}">
              <a16:creationId xmlns:a16="http://schemas.microsoft.com/office/drawing/2014/main" id="{00000000-0008-0000-0900-000013000000}"/>
            </a:ext>
          </a:extLst>
        </xdr:cNvPr>
        <xdr:cNvGrpSpPr>
          <a:grpSpLocks/>
        </xdr:cNvGrpSpPr>
      </xdr:nvGrpSpPr>
      <xdr:grpSpPr bwMode="auto">
        <a:xfrm>
          <a:off x="17211675" y="7181850"/>
          <a:ext cx="190500" cy="0"/>
          <a:chOff x="13896191" y="1813753"/>
          <a:chExt cx="211023" cy="178845"/>
        </a:xfrm>
      </xdr:grpSpPr>
      <xdr:sp macro="[1]!modfrmDateChoose.CalendarShow" textlink="">
        <xdr:nvSpPr>
          <xdr:cNvPr id="20" name="shCalendar_bck" hidden="1">
            <a:extLst>
              <a:ext uri="{FF2B5EF4-FFF2-40B4-BE49-F238E27FC236}">
                <a16:creationId xmlns:a16="http://schemas.microsoft.com/office/drawing/2014/main" id="{00000000-0008-0000-0900-000014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1]!modfrmDateChoose.CalendarShow">
        <xdr:nvPicPr>
          <xdr:cNvPr id="21" name="shCalendar_1" descr="CalendarSmall.bmp" hidden="1">
            <a:extLst>
              <a:ext uri="{FF2B5EF4-FFF2-40B4-BE49-F238E27FC236}">
                <a16:creationId xmlns:a16="http://schemas.microsoft.com/office/drawing/2014/main" id="{00000000-0008-0000-0900-000015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30</xdr:col>
      <xdr:colOff>38100</xdr:colOff>
      <xdr:row>27</xdr:row>
      <xdr:rowOff>0</xdr:rowOff>
    </xdr:from>
    <xdr:to>
      <xdr:col>30</xdr:col>
      <xdr:colOff>228600</xdr:colOff>
      <xdr:row>27</xdr:row>
      <xdr:rowOff>0</xdr:rowOff>
    </xdr:to>
    <xdr:grpSp>
      <xdr:nvGrpSpPr>
        <xdr:cNvPr id="22" name="shCalendar" hidden="1">
          <a:extLst>
            <a:ext uri="{FF2B5EF4-FFF2-40B4-BE49-F238E27FC236}">
              <a16:creationId xmlns:a16="http://schemas.microsoft.com/office/drawing/2014/main" id="{00000000-0008-0000-3000-000005000000}"/>
            </a:ext>
          </a:extLst>
        </xdr:cNvPr>
        <xdr:cNvGrpSpPr>
          <a:grpSpLocks/>
        </xdr:cNvGrpSpPr>
      </xdr:nvGrpSpPr>
      <xdr:grpSpPr bwMode="auto">
        <a:xfrm>
          <a:off x="17211675" y="6619875"/>
          <a:ext cx="190500" cy="0"/>
          <a:chOff x="13896191" y="1813753"/>
          <a:chExt cx="211023" cy="178845"/>
        </a:xfrm>
      </xdr:grpSpPr>
      <xdr:sp macro="[1]!modfrmDateChoose.CalendarShow" textlink="">
        <xdr:nvSpPr>
          <xdr:cNvPr id="23" name="shCalendar_bck" hidden="1">
            <a:extLst>
              <a:ext uri="{FF2B5EF4-FFF2-40B4-BE49-F238E27FC236}">
                <a16:creationId xmlns:a16="http://schemas.microsoft.com/office/drawing/2014/main" id="{00000000-0008-0000-3000-000006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1]!modfrmDateChoose.CalendarShow">
        <xdr:nvPicPr>
          <xdr:cNvPr id="24" name="shCalendar_1" descr="CalendarSmall.bmp" hidden="1">
            <a:extLst>
              <a:ext uri="{FF2B5EF4-FFF2-40B4-BE49-F238E27FC236}">
                <a16:creationId xmlns:a16="http://schemas.microsoft.com/office/drawing/2014/main" id="{00000000-0008-0000-3000-000007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AS.JKH.OPEN.INFO.PRICE.GVS(v1.0.2)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List00"/>
      <sheetName val="Инструкция"/>
      <sheetName val="Лог обновления"/>
      <sheetName val="Титульный"/>
      <sheetName val="Территории"/>
      <sheetName val="Перечень тарифов"/>
      <sheetName val="Форма 1.0.1 | Т-транс"/>
      <sheetName val="Форма 1.2 | Т-транс"/>
      <sheetName val="Форма 1.0.1 | Т-гор.вода"/>
      <sheetName val="Форма 1.2 | Т-гор.вода"/>
      <sheetName val="Форма 1.0.1 | Т-подкл(инд)"/>
      <sheetName val="Форма 1.3 | Т-подкл(инд)"/>
      <sheetName val="Форма 1.0.1 | Т-подкл"/>
      <sheetName val="Форма 1.3 | Т-подкл"/>
      <sheetName val="Форма 1.0.1 | Форма 1.8"/>
      <sheetName val="Форма 1.8"/>
      <sheetName val="Форма 1.9"/>
      <sheetName val="Форма 1.0.2"/>
      <sheetName val="Сведения об изменении"/>
      <sheetName val="Форма 1.0.1 | Форма 1.9"/>
      <sheetName val="Комментарии"/>
      <sheetName val="Проверка"/>
      <sheetName val="modListTempFilter"/>
      <sheetName val="modCheckCyan"/>
      <sheetName val="REESTR_LINK"/>
      <sheetName val="REESTR_DS"/>
      <sheetName val="modHTTP"/>
      <sheetName val="modfrmRezimChoose"/>
      <sheetName val="modSheetMain"/>
      <sheetName val="REESTR_VT"/>
      <sheetName val="REESTR_VED"/>
      <sheetName val="modfrmReestrObj"/>
      <sheetName val="AllSheetsInThisWorkbook"/>
      <sheetName val="et_union_vert"/>
      <sheetName val="modInstruction"/>
      <sheetName val="modRegion"/>
      <sheetName val="modReestr"/>
      <sheetName val="modfrmReestr"/>
      <sheetName val="modUpdTemplMain"/>
      <sheetName val="REESTR_ORG"/>
      <sheetName val="modClassifierValidate"/>
      <sheetName val="modProv"/>
      <sheetName val="modHyp"/>
      <sheetName val="modServiceModule"/>
      <sheetName val="modList01"/>
      <sheetName val="modList02"/>
      <sheetName val="modList03"/>
      <sheetName val="REESTR_MO_FILTER"/>
      <sheetName val="REESTR_MO"/>
      <sheetName val="et_union_hor"/>
      <sheetName val="TEHSHEET"/>
      <sheetName val="modInfo"/>
      <sheetName val="modList05"/>
      <sheetName val="modList06"/>
      <sheetName val="modList07"/>
      <sheetName val="modList11"/>
      <sheetName val="modList12"/>
      <sheetName val="modfrmDateChoose"/>
      <sheetName val="modComm"/>
      <sheetName val="modThisWorkbook"/>
      <sheetName val="modfrmReestrMR"/>
      <sheetName val="modfrmCheckUpdates"/>
    </sheetNames>
    <definedNames>
      <definedName name="modfrmDateChoose.CalendarShow"/>
      <definedName name="modThisWorkbook.Freeze_Panes"/>
    </definedNames>
    <sheetDataSet>
      <sheetData sheetId="0" refreshError="1"/>
      <sheetData sheetId="1" refreshError="1"/>
      <sheetData sheetId="2" refreshError="1"/>
      <sheetData sheetId="3">
        <row r="18">
          <cell r="F18" t="str">
            <v>Региональная служба по тарифам Ростовской области</v>
          </cell>
        </row>
        <row r="19">
          <cell r="F19" t="str">
            <v>28.11.2022</v>
          </cell>
        </row>
        <row r="20">
          <cell r="F20" t="str">
            <v>69/43</v>
          </cell>
        </row>
        <row r="21">
          <cell r="F21" t="str">
            <v>Официальный портал правовой информации Ростовской области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>
        <row r="2">
          <cell r="R2" t="str">
            <v>организации-перепродавцы</v>
          </cell>
        </row>
        <row r="3">
          <cell r="R3" t="str">
            <v>бюджетные организации</v>
          </cell>
        </row>
        <row r="4">
          <cell r="R4" t="str">
            <v>население и приравненные категории</v>
          </cell>
        </row>
        <row r="5">
          <cell r="R5" t="str">
            <v>прочие</v>
          </cell>
        </row>
        <row r="6">
          <cell r="R6" t="str">
            <v>без дифференциации</v>
          </cell>
        </row>
      </sheetData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35"/>
  <sheetViews>
    <sheetView tabSelected="1" topLeftCell="L4" workbookViewId="0">
      <selection activeCell="O18" sqref="O18:AC18"/>
    </sheetView>
  </sheetViews>
  <sheetFormatPr defaultColWidth="10.5703125" defaultRowHeight="14.25"/>
  <cols>
    <col min="1" max="6" width="10.5703125" style="3" hidden="1" customWidth="1"/>
    <col min="7" max="7" width="9.140625" style="1" hidden="1" customWidth="1"/>
    <col min="8" max="9" width="3.7109375" style="1" hidden="1" customWidth="1"/>
    <col min="10" max="11" width="3.7109375" style="2" hidden="1" customWidth="1"/>
    <col min="12" max="12" width="12.7109375" style="3" customWidth="1"/>
    <col min="13" max="13" width="47.42578125" style="3" customWidth="1"/>
    <col min="14" max="14" width="1.42578125" style="3" hidden="1" customWidth="1"/>
    <col min="15" max="15" width="1.7109375" style="3" hidden="1" customWidth="1"/>
    <col min="16" max="16" width="20.7109375" style="3" customWidth="1"/>
    <col min="17" max="18" width="23.7109375" style="3" customWidth="1"/>
    <col min="19" max="23" width="23.7109375" style="3" hidden="1" customWidth="1"/>
    <col min="24" max="24" width="1.7109375" style="3" hidden="1" customWidth="1"/>
    <col min="25" max="25" width="11.7109375" style="3" customWidth="1"/>
    <col min="26" max="26" width="3.7109375" style="3" customWidth="1"/>
    <col min="27" max="27" width="11.7109375" style="3" customWidth="1"/>
    <col min="28" max="28" width="8.5703125" style="3" hidden="1" customWidth="1"/>
    <col min="29" max="29" width="4.7109375" style="3" customWidth="1"/>
    <col min="30" max="30" width="97.42578125" style="3" customWidth="1"/>
    <col min="31" max="32" width="10.5703125" style="5"/>
    <col min="33" max="33" width="11.140625" style="5" customWidth="1"/>
    <col min="34" max="42" width="10.5703125" style="5"/>
    <col min="43" max="16384" width="10.5703125" style="3"/>
  </cols>
  <sheetData>
    <row r="1" spans="7:42" hidden="1">
      <c r="R1" s="4"/>
      <c r="S1" s="4"/>
      <c r="T1" s="4"/>
      <c r="U1" s="4"/>
      <c r="V1" s="4"/>
      <c r="W1" s="4"/>
      <c r="X1" s="4"/>
      <c r="Y1" s="4"/>
    </row>
    <row r="2" spans="7:42" hidden="1">
      <c r="AB2" s="4"/>
    </row>
    <row r="3" spans="7:42" hidden="1"/>
    <row r="4" spans="7:42">
      <c r="J4" s="6"/>
      <c r="K4" s="6"/>
      <c r="L4" s="7"/>
      <c r="M4" s="7"/>
      <c r="N4" s="7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</row>
    <row r="5" spans="7:42">
      <c r="J5" s="6"/>
      <c r="K5" s="6"/>
      <c r="L5" s="9" t="s">
        <v>0</v>
      </c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1"/>
      <c r="AP5" s="3"/>
    </row>
    <row r="6" spans="7:42">
      <c r="J6" s="6"/>
      <c r="K6" s="6"/>
      <c r="L6" s="7"/>
      <c r="M6" s="7"/>
      <c r="N6" s="7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P6" s="3"/>
    </row>
    <row r="7" spans="7:42" s="14" customFormat="1" ht="30">
      <c r="G7" s="13"/>
      <c r="H7" s="13"/>
      <c r="L7" s="15"/>
      <c r="M7" s="16" t="str">
        <f>"Наименование органа регулирования, принявшего решение об "&amp;IF(NameOrPr_ch="","утверждении","изменении") &amp; " тарифов"</f>
        <v>Наименование органа регулирования, принявшего решение об утверждении тарифов</v>
      </c>
      <c r="N7" s="17"/>
      <c r="O7" s="17"/>
      <c r="P7" s="101" t="str">
        <f>IF(NameOrPr_ch="",IF(NameOrPr="","",NameOrPr),NameOrPr_ch)</f>
        <v>Региональная служба по тарифам Ростовской области</v>
      </c>
      <c r="Q7" s="102"/>
      <c r="R7" s="102"/>
      <c r="S7" s="102"/>
      <c r="T7" s="102"/>
      <c r="U7" s="102"/>
      <c r="V7" s="102"/>
      <c r="W7" s="102"/>
      <c r="X7" s="102"/>
      <c r="Y7" s="102"/>
      <c r="Z7" s="102"/>
      <c r="AA7" s="102"/>
      <c r="AB7" s="102"/>
      <c r="AC7" s="103"/>
      <c r="AD7" s="18"/>
      <c r="AE7" s="19"/>
      <c r="AF7" s="19"/>
      <c r="AG7" s="19"/>
      <c r="AH7" s="19"/>
      <c r="AI7" s="19"/>
      <c r="AJ7" s="19"/>
      <c r="AK7" s="19"/>
      <c r="AL7" s="19"/>
      <c r="AM7" s="19"/>
      <c r="AN7" s="19"/>
      <c r="AO7" s="19"/>
    </row>
    <row r="8" spans="7:42" s="14" customFormat="1" ht="18.75">
      <c r="G8" s="13"/>
      <c r="H8" s="13"/>
      <c r="L8" s="15"/>
      <c r="M8" s="16" t="str">
        <f>IF(datePr_ch="","Дата документа об утверждении тарифов","Дата принятия решения об изменении тарифов")</f>
        <v>Дата документа об утверждении тарифов</v>
      </c>
      <c r="N8" s="17"/>
      <c r="O8" s="17"/>
      <c r="P8" s="101" t="str">
        <f>IF(datePr_ch="",IF(datePr="","",datePr),datePr_ch)</f>
        <v>28.11.2022</v>
      </c>
      <c r="Q8" s="102"/>
      <c r="R8" s="102"/>
      <c r="S8" s="102"/>
      <c r="T8" s="102"/>
      <c r="U8" s="102"/>
      <c r="V8" s="102"/>
      <c r="W8" s="102"/>
      <c r="X8" s="102"/>
      <c r="Y8" s="102"/>
      <c r="Z8" s="102"/>
      <c r="AA8" s="102"/>
      <c r="AB8" s="102"/>
      <c r="AC8" s="103"/>
      <c r="AD8" s="18"/>
      <c r="AE8" s="19"/>
      <c r="AF8" s="19"/>
      <c r="AG8" s="19"/>
      <c r="AH8" s="19"/>
      <c r="AI8" s="19"/>
      <c r="AJ8" s="19"/>
      <c r="AK8" s="19"/>
      <c r="AL8" s="19"/>
      <c r="AM8" s="19"/>
      <c r="AN8" s="19"/>
      <c r="AO8" s="19"/>
    </row>
    <row r="9" spans="7:42" s="14" customFormat="1" ht="18.75">
      <c r="G9" s="13"/>
      <c r="H9" s="13"/>
      <c r="L9" s="15"/>
      <c r="M9" s="16" t="str">
        <f>IF(numberPr_ch="","Номер документа об утверждении тарифов","Номер принятия решения об изменении тарифов")</f>
        <v>Номер документа об утверждении тарифов</v>
      </c>
      <c r="N9" s="17"/>
      <c r="O9" s="17"/>
      <c r="P9" s="101" t="str">
        <f>IF(numberPr_ch="",IF(numberPr="","",numberPr),numberPr_ch)</f>
        <v>69/43</v>
      </c>
      <c r="Q9" s="102"/>
      <c r="R9" s="102"/>
      <c r="S9" s="102"/>
      <c r="T9" s="102"/>
      <c r="U9" s="102"/>
      <c r="V9" s="102"/>
      <c r="W9" s="102"/>
      <c r="X9" s="102"/>
      <c r="Y9" s="102"/>
      <c r="Z9" s="102"/>
      <c r="AA9" s="102"/>
      <c r="AB9" s="102"/>
      <c r="AC9" s="103"/>
      <c r="AD9" s="18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</row>
    <row r="10" spans="7:42" s="14" customFormat="1" ht="30">
      <c r="G10" s="13"/>
      <c r="H10" s="13"/>
      <c r="L10" s="15"/>
      <c r="M10" s="16" t="s">
        <v>1</v>
      </c>
      <c r="N10" s="17"/>
      <c r="O10" s="17"/>
      <c r="P10" s="101" t="str">
        <f>IF(IstPub_ch="",IF(IstPub="","",IstPub),IstPub_ch)</f>
        <v>Официальный портал правовой информации Ростовской области</v>
      </c>
      <c r="Q10" s="102"/>
      <c r="R10" s="102"/>
      <c r="S10" s="102"/>
      <c r="T10" s="102"/>
      <c r="U10" s="102"/>
      <c r="V10" s="102"/>
      <c r="W10" s="102"/>
      <c r="X10" s="102"/>
      <c r="Y10" s="102"/>
      <c r="Z10" s="102"/>
      <c r="AA10" s="102"/>
      <c r="AB10" s="102"/>
      <c r="AC10" s="103"/>
      <c r="AD10" s="18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</row>
    <row r="11" spans="7:42" s="21" customFormat="1" ht="15" hidden="1">
      <c r="G11" s="20"/>
      <c r="H11" s="20"/>
      <c r="L11" s="22"/>
      <c r="M11" s="22"/>
      <c r="N11" s="23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5" t="s">
        <v>2</v>
      </c>
      <c r="AE11" s="26"/>
      <c r="AF11" s="26"/>
      <c r="AG11" s="26"/>
      <c r="AH11" s="26"/>
      <c r="AI11" s="26"/>
      <c r="AJ11" s="26"/>
      <c r="AK11" s="26"/>
      <c r="AL11" s="26"/>
      <c r="AM11" s="26"/>
      <c r="AN11" s="26"/>
      <c r="AO11" s="26"/>
      <c r="AP11" s="26"/>
    </row>
    <row r="12" spans="7:42" s="21" customFormat="1" ht="15">
      <c r="G12" s="20"/>
      <c r="H12" s="20"/>
      <c r="L12" s="23"/>
      <c r="M12" s="23"/>
      <c r="N12" s="23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  <c r="AA12" s="27"/>
      <c r="AB12" s="27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</row>
    <row r="13" spans="7:42">
      <c r="J13" s="6"/>
      <c r="K13" s="6"/>
      <c r="L13" s="28" t="s">
        <v>3</v>
      </c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 t="s">
        <v>4</v>
      </c>
      <c r="AP13" s="3"/>
    </row>
    <row r="14" spans="7:42" ht="15">
      <c r="J14" s="6"/>
      <c r="K14" s="6"/>
      <c r="L14" s="28" t="s">
        <v>5</v>
      </c>
      <c r="M14" s="28" t="s">
        <v>6</v>
      </c>
      <c r="N14" s="28"/>
      <c r="O14" s="29" t="s">
        <v>7</v>
      </c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  <c r="AA14" s="29"/>
      <c r="AB14" s="28" t="s">
        <v>8</v>
      </c>
      <c r="AC14" s="30" t="s">
        <v>9</v>
      </c>
      <c r="AD14" s="28"/>
      <c r="AP14" s="3"/>
    </row>
    <row r="15" spans="7:42" ht="15">
      <c r="J15" s="6"/>
      <c r="K15" s="6"/>
      <c r="L15" s="28"/>
      <c r="M15" s="28"/>
      <c r="N15" s="28"/>
      <c r="O15" s="31"/>
      <c r="P15" s="31" t="s">
        <v>10</v>
      </c>
      <c r="Q15" s="32" t="s">
        <v>11</v>
      </c>
      <c r="R15" s="32"/>
      <c r="S15" s="32" t="s">
        <v>12</v>
      </c>
      <c r="T15" s="32"/>
      <c r="U15" s="33" t="s">
        <v>13</v>
      </c>
      <c r="V15" s="34"/>
      <c r="W15" s="34"/>
      <c r="X15" s="35"/>
      <c r="Y15" s="36" t="s">
        <v>14</v>
      </c>
      <c r="Z15" s="36"/>
      <c r="AA15" s="36"/>
      <c r="AB15" s="28"/>
      <c r="AC15" s="30"/>
      <c r="AD15" s="28"/>
      <c r="AP15" s="3"/>
    </row>
    <row r="16" spans="7:42" ht="75">
      <c r="J16" s="6"/>
      <c r="K16" s="6"/>
      <c r="L16" s="28"/>
      <c r="M16" s="28"/>
      <c r="N16" s="28"/>
      <c r="O16" s="37"/>
      <c r="P16" s="37" t="s">
        <v>15</v>
      </c>
      <c r="Q16" s="35" t="s">
        <v>16</v>
      </c>
      <c r="R16" s="35" t="s">
        <v>17</v>
      </c>
      <c r="S16" s="35" t="s">
        <v>18</v>
      </c>
      <c r="T16" s="35" t="s">
        <v>19</v>
      </c>
      <c r="U16" s="35" t="s">
        <v>20</v>
      </c>
      <c r="V16" s="35" t="s">
        <v>21</v>
      </c>
      <c r="W16" s="35" t="s">
        <v>17</v>
      </c>
      <c r="X16" s="35"/>
      <c r="Y16" s="38" t="s">
        <v>22</v>
      </c>
      <c r="Z16" s="39" t="s">
        <v>23</v>
      </c>
      <c r="AA16" s="39"/>
      <c r="AB16" s="28"/>
      <c r="AC16" s="30"/>
      <c r="AD16" s="28"/>
      <c r="AP16" s="3"/>
    </row>
    <row r="17" spans="1:42">
      <c r="J17" s="6"/>
      <c r="K17" s="40">
        <v>1</v>
      </c>
      <c r="L17" s="41" t="s">
        <v>24</v>
      </c>
      <c r="M17" s="41" t="s">
        <v>25</v>
      </c>
      <c r="N17" s="42" t="str">
        <f ca="1">OFFSET(N17,0,-1)</f>
        <v>2</v>
      </c>
      <c r="O17" s="42" t="str">
        <f ca="1">OFFSET(O17,0,-1)</f>
        <v>2</v>
      </c>
      <c r="P17" s="43">
        <f t="shared" ref="P17:Z17" ca="1" si="0">OFFSET(P17,0,-1)+1</f>
        <v>3</v>
      </c>
      <c r="Q17" s="43">
        <f t="shared" ca="1" si="0"/>
        <v>4</v>
      </c>
      <c r="R17" s="43">
        <f t="shared" ca="1" si="0"/>
        <v>5</v>
      </c>
      <c r="S17" s="43">
        <f t="shared" ca="1" si="0"/>
        <v>6</v>
      </c>
      <c r="T17" s="43">
        <f t="shared" ca="1" si="0"/>
        <v>7</v>
      </c>
      <c r="U17" s="43">
        <f t="shared" ca="1" si="0"/>
        <v>8</v>
      </c>
      <c r="V17" s="43">
        <f t="shared" ca="1" si="0"/>
        <v>9</v>
      </c>
      <c r="W17" s="43">
        <f t="shared" ca="1" si="0"/>
        <v>10</v>
      </c>
      <c r="X17" s="42">
        <f ca="1">OFFSET(X17,0,-1)</f>
        <v>10</v>
      </c>
      <c r="Y17" s="43">
        <f t="shared" ca="1" si="0"/>
        <v>11</v>
      </c>
      <c r="Z17" s="44">
        <f t="shared" ca="1" si="0"/>
        <v>12</v>
      </c>
      <c r="AA17" s="44"/>
      <c r="AB17" s="43">
        <f ca="1">OFFSET(AB17,0,-2)+1</f>
        <v>13</v>
      </c>
      <c r="AC17" s="45">
        <f ca="1">OFFSET(AC17,0,-1)</f>
        <v>13</v>
      </c>
      <c r="AD17" s="43">
        <f ca="1">OFFSET(AD17,0,-1)+1</f>
        <v>14</v>
      </c>
    </row>
    <row r="18" spans="1:42" ht="34.5" customHeight="1">
      <c r="A18" s="46">
        <v>1</v>
      </c>
      <c r="B18" s="47"/>
      <c r="C18" s="47"/>
      <c r="D18" s="47"/>
      <c r="E18" s="48"/>
      <c r="F18" s="48"/>
      <c r="G18" s="49"/>
      <c r="H18" s="49"/>
      <c r="I18" s="50"/>
      <c r="J18" s="51"/>
      <c r="K18" s="51"/>
      <c r="L18" s="52">
        <v>1</v>
      </c>
      <c r="M18" s="53" t="s">
        <v>26</v>
      </c>
      <c r="N18" s="54"/>
      <c r="O18" s="104" t="s">
        <v>50</v>
      </c>
      <c r="P18" s="104"/>
      <c r="Q18" s="104"/>
      <c r="R18" s="104"/>
      <c r="S18" s="104"/>
      <c r="T18" s="104"/>
      <c r="U18" s="104"/>
      <c r="V18" s="104"/>
      <c r="W18" s="104"/>
      <c r="X18" s="104"/>
      <c r="Y18" s="104"/>
      <c r="Z18" s="104"/>
      <c r="AA18" s="104"/>
      <c r="AB18" s="104"/>
      <c r="AC18" s="104"/>
      <c r="AD18" s="55" t="s">
        <v>27</v>
      </c>
    </row>
    <row r="19" spans="1:42" hidden="1">
      <c r="A19" s="46"/>
      <c r="B19" s="46">
        <v>1</v>
      </c>
      <c r="C19" s="47"/>
      <c r="D19" s="47"/>
      <c r="E19" s="56"/>
      <c r="F19" s="49"/>
      <c r="G19" s="49"/>
      <c r="H19" s="49"/>
      <c r="I19" s="57"/>
      <c r="J19" s="58"/>
      <c r="K19" s="3"/>
      <c r="L19" s="52" t="e">
        <f ca="1">mergeValue(A19) &amp;"."&amp; mergeValue(B19)</f>
        <v>#NAME?</v>
      </c>
      <c r="M19" s="105"/>
      <c r="N19" s="54"/>
      <c r="O19" s="104"/>
      <c r="P19" s="104"/>
      <c r="Q19" s="104"/>
      <c r="R19" s="104"/>
      <c r="S19" s="104"/>
      <c r="T19" s="104"/>
      <c r="U19" s="104"/>
      <c r="V19" s="104"/>
      <c r="W19" s="104"/>
      <c r="X19" s="104"/>
      <c r="Y19" s="104"/>
      <c r="Z19" s="104"/>
      <c r="AA19" s="104"/>
      <c r="AB19" s="104"/>
      <c r="AC19" s="104"/>
      <c r="AD19" s="55"/>
    </row>
    <row r="20" spans="1:42" hidden="1">
      <c r="A20" s="46"/>
      <c r="B20" s="46"/>
      <c r="C20" s="46">
        <v>1</v>
      </c>
      <c r="D20" s="47"/>
      <c r="E20" s="56"/>
      <c r="F20" s="49"/>
      <c r="G20" s="49"/>
      <c r="H20" s="49"/>
      <c r="I20" s="59"/>
      <c r="J20" s="58"/>
      <c r="K20" s="8"/>
      <c r="L20" s="52" t="e">
        <f ca="1">mergeValue(A20) &amp;"."&amp; mergeValue(B20)&amp;"."&amp; mergeValue(C20)</f>
        <v>#NAME?</v>
      </c>
      <c r="M20" s="106"/>
      <c r="N20" s="54"/>
      <c r="O20" s="104"/>
      <c r="P20" s="104"/>
      <c r="Q20" s="104"/>
      <c r="R20" s="104"/>
      <c r="S20" s="104"/>
      <c r="T20" s="104"/>
      <c r="U20" s="104"/>
      <c r="V20" s="104"/>
      <c r="W20" s="104"/>
      <c r="X20" s="104"/>
      <c r="Y20" s="104"/>
      <c r="Z20" s="104"/>
      <c r="AA20" s="104"/>
      <c r="AB20" s="104"/>
      <c r="AC20" s="104"/>
      <c r="AD20" s="55"/>
      <c r="AH20" s="60"/>
    </row>
    <row r="21" spans="1:42" ht="56.25">
      <c r="A21" s="46"/>
      <c r="B21" s="46"/>
      <c r="C21" s="46"/>
      <c r="D21" s="46">
        <v>1</v>
      </c>
      <c r="E21" s="56"/>
      <c r="F21" s="49"/>
      <c r="G21" s="49"/>
      <c r="H21" s="27"/>
      <c r="I21" s="58"/>
      <c r="J21" s="58"/>
      <c r="K21" s="8"/>
      <c r="L21" s="52" t="s">
        <v>45</v>
      </c>
      <c r="M21" s="107" t="s">
        <v>28</v>
      </c>
      <c r="N21" s="54"/>
      <c r="O21" s="108"/>
      <c r="P21" s="108"/>
      <c r="Q21" s="108"/>
      <c r="R21" s="108"/>
      <c r="S21" s="108"/>
      <c r="T21" s="108"/>
      <c r="U21" s="108"/>
      <c r="V21" s="108"/>
      <c r="W21" s="108"/>
      <c r="X21" s="108"/>
      <c r="Y21" s="108"/>
      <c r="Z21" s="108"/>
      <c r="AA21" s="108"/>
      <c r="AB21" s="108"/>
      <c r="AC21" s="108"/>
      <c r="AD21" s="55" t="s">
        <v>29</v>
      </c>
      <c r="AH21" s="60"/>
    </row>
    <row r="22" spans="1:42" ht="56.25">
      <c r="A22" s="46"/>
      <c r="B22" s="46"/>
      <c r="C22" s="46"/>
      <c r="D22" s="46"/>
      <c r="E22" s="61" t="s">
        <v>24</v>
      </c>
      <c r="F22" s="47"/>
      <c r="G22" s="49"/>
      <c r="H22" s="27"/>
      <c r="I22" s="27"/>
      <c r="J22" s="59"/>
      <c r="K22" s="8"/>
      <c r="L22" s="52" t="s">
        <v>46</v>
      </c>
      <c r="M22" s="109" t="s">
        <v>30</v>
      </c>
      <c r="N22" s="62"/>
      <c r="O22" s="110" t="s">
        <v>31</v>
      </c>
      <c r="P22" s="110"/>
      <c r="Q22" s="110"/>
      <c r="R22" s="110"/>
      <c r="S22" s="110"/>
      <c r="T22" s="110"/>
      <c r="U22" s="110"/>
      <c r="V22" s="110"/>
      <c r="W22" s="110"/>
      <c r="X22" s="110"/>
      <c r="Y22" s="110"/>
      <c r="Z22" s="110"/>
      <c r="AA22" s="110"/>
      <c r="AB22" s="110"/>
      <c r="AC22" s="110"/>
      <c r="AD22" s="55" t="s">
        <v>32</v>
      </c>
      <c r="AF22" s="60" t="e">
        <f ca="1">strCheckUnique(AG22:AG26)</f>
        <v>#NAME?</v>
      </c>
      <c r="AH22" s="60"/>
    </row>
    <row r="23" spans="1:42">
      <c r="A23" s="46"/>
      <c r="B23" s="46"/>
      <c r="C23" s="46"/>
      <c r="D23" s="46"/>
      <c r="E23" s="61"/>
      <c r="F23" s="46">
        <v>1</v>
      </c>
      <c r="G23" s="47"/>
      <c r="H23" s="27"/>
      <c r="I23" s="27"/>
      <c r="J23" s="27"/>
      <c r="K23" s="59"/>
      <c r="L23" s="52" t="s">
        <v>47</v>
      </c>
      <c r="M23" s="111"/>
      <c r="N23" s="63"/>
      <c r="O23" s="64"/>
      <c r="P23" s="112">
        <v>0</v>
      </c>
      <c r="Q23" s="112">
        <v>51.62</v>
      </c>
      <c r="R23" s="112">
        <v>3044.92</v>
      </c>
      <c r="S23" s="64"/>
      <c r="T23" s="64"/>
      <c r="U23" s="64"/>
      <c r="V23" s="64"/>
      <c r="W23" s="64"/>
      <c r="X23" s="64"/>
      <c r="Y23" s="113" t="s">
        <v>33</v>
      </c>
      <c r="Z23" s="63" t="s">
        <v>34</v>
      </c>
      <c r="AA23" s="113" t="s">
        <v>35</v>
      </c>
      <c r="AB23" s="63" t="s">
        <v>36</v>
      </c>
      <c r="AC23" s="114"/>
      <c r="AD23" s="65" t="s">
        <v>37</v>
      </c>
      <c r="AE23" s="5" t="e">
        <f ca="1">strCheckDate(O24:AC24)</f>
        <v>#NAME?</v>
      </c>
      <c r="AG23" s="60" t="str">
        <f>IF(M23="","",M23 )</f>
        <v/>
      </c>
      <c r="AH23" s="60"/>
      <c r="AI23" s="60"/>
      <c r="AJ23" s="60"/>
    </row>
    <row r="24" spans="1:42" hidden="1">
      <c r="A24" s="46"/>
      <c r="B24" s="46"/>
      <c r="C24" s="46"/>
      <c r="D24" s="46"/>
      <c r="E24" s="61"/>
      <c r="F24" s="46"/>
      <c r="G24" s="47"/>
      <c r="H24" s="27"/>
      <c r="I24" s="27"/>
      <c r="J24" s="27"/>
      <c r="K24" s="59"/>
      <c r="L24" s="66"/>
      <c r="M24" s="67"/>
      <c r="N24" s="63"/>
      <c r="O24" s="68"/>
      <c r="P24" s="68"/>
      <c r="Q24" s="69"/>
      <c r="R24" s="70" t="str">
        <f>Y23 &amp; "-" &amp; AA23</f>
        <v>01.12.2022-31.12.2023</v>
      </c>
      <c r="S24" s="70"/>
      <c r="T24" s="70"/>
      <c r="U24" s="70"/>
      <c r="V24" s="70"/>
      <c r="W24" s="70"/>
      <c r="X24" s="70"/>
      <c r="Y24" s="113"/>
      <c r="Z24" s="63"/>
      <c r="AA24" s="115"/>
      <c r="AB24" s="63"/>
      <c r="AC24" s="114"/>
      <c r="AD24" s="71"/>
      <c r="AH24" s="60"/>
    </row>
    <row r="25" spans="1:42" ht="15" hidden="1">
      <c r="A25" s="46"/>
      <c r="B25" s="46"/>
      <c r="C25" s="46"/>
      <c r="D25" s="46"/>
      <c r="E25" s="61"/>
      <c r="F25" s="46"/>
      <c r="G25" s="47"/>
      <c r="H25" s="27"/>
      <c r="I25" s="27"/>
      <c r="J25" s="27"/>
      <c r="K25" s="59"/>
      <c r="L25" s="72"/>
      <c r="M25" s="116"/>
      <c r="N25" s="117"/>
      <c r="O25" s="118"/>
      <c r="P25" s="118"/>
      <c r="Q25" s="118"/>
      <c r="R25" s="118"/>
      <c r="S25" s="118"/>
      <c r="T25" s="118"/>
      <c r="U25" s="118"/>
      <c r="V25" s="118"/>
      <c r="W25" s="118"/>
      <c r="X25" s="118"/>
      <c r="Y25" s="119"/>
      <c r="Z25" s="120"/>
      <c r="AA25" s="120"/>
      <c r="AB25" s="120"/>
      <c r="AC25" s="121"/>
      <c r="AD25" s="71"/>
      <c r="AH25" s="60"/>
    </row>
    <row r="26" spans="1:42" s="84" customFormat="1" ht="15">
      <c r="A26" s="46"/>
      <c r="B26" s="46"/>
      <c r="C26" s="46"/>
      <c r="D26" s="46"/>
      <c r="E26" s="61"/>
      <c r="F26" s="79"/>
      <c r="G26" s="49"/>
      <c r="H26" s="27"/>
      <c r="I26" s="27"/>
      <c r="J26" s="59"/>
      <c r="K26" s="80"/>
      <c r="L26" s="72"/>
      <c r="M26" s="122" t="s">
        <v>38</v>
      </c>
      <c r="N26" s="117"/>
      <c r="O26" s="118"/>
      <c r="P26" s="118"/>
      <c r="Q26" s="118"/>
      <c r="R26" s="118"/>
      <c r="S26" s="118"/>
      <c r="T26" s="118"/>
      <c r="U26" s="118"/>
      <c r="V26" s="118"/>
      <c r="W26" s="118"/>
      <c r="X26" s="118"/>
      <c r="Y26" s="119"/>
      <c r="Z26" s="120"/>
      <c r="AA26" s="120"/>
      <c r="AB26" s="120"/>
      <c r="AC26" s="121"/>
      <c r="AD26" s="82"/>
      <c r="AE26" s="83"/>
      <c r="AF26" s="83"/>
      <c r="AG26" s="83"/>
      <c r="AH26" s="60"/>
      <c r="AI26" s="83"/>
      <c r="AJ26" s="5"/>
      <c r="AK26" s="5"/>
      <c r="AL26" s="83"/>
      <c r="AM26" s="83"/>
      <c r="AN26" s="83"/>
      <c r="AO26" s="83"/>
      <c r="AP26" s="83"/>
    </row>
    <row r="27" spans="1:42" ht="56.25">
      <c r="A27" s="46"/>
      <c r="B27" s="46"/>
      <c r="C27" s="46"/>
      <c r="D27" s="46"/>
      <c r="E27" s="61" t="s">
        <v>25</v>
      </c>
      <c r="F27" s="47"/>
      <c r="G27" s="49"/>
      <c r="H27" s="27"/>
      <c r="I27" s="27" t="s">
        <v>39</v>
      </c>
      <c r="J27" s="59"/>
      <c r="K27" s="8"/>
      <c r="L27" s="52" t="s">
        <v>48</v>
      </c>
      <c r="M27" s="109" t="s">
        <v>30</v>
      </c>
      <c r="N27" s="62"/>
      <c r="O27" s="110" t="s">
        <v>40</v>
      </c>
      <c r="P27" s="110"/>
      <c r="Q27" s="110"/>
      <c r="R27" s="110"/>
      <c r="S27" s="110"/>
      <c r="T27" s="110"/>
      <c r="U27" s="110"/>
      <c r="V27" s="110"/>
      <c r="W27" s="110"/>
      <c r="X27" s="110"/>
      <c r="Y27" s="110"/>
      <c r="Z27" s="110"/>
      <c r="AA27" s="110"/>
      <c r="AB27" s="110"/>
      <c r="AC27" s="110"/>
      <c r="AD27" s="55" t="s">
        <v>32</v>
      </c>
      <c r="AF27" s="60" t="e">
        <f ca="1">strCheckUnique(AG27:AG31)</f>
        <v>#NAME?</v>
      </c>
      <c r="AH27" s="60"/>
    </row>
    <row r="28" spans="1:42">
      <c r="A28" s="46"/>
      <c r="B28" s="46"/>
      <c r="C28" s="46"/>
      <c r="D28" s="46"/>
      <c r="E28" s="61"/>
      <c r="F28" s="46">
        <v>1</v>
      </c>
      <c r="G28" s="47"/>
      <c r="H28" s="27"/>
      <c r="I28" s="27"/>
      <c r="J28" s="27"/>
      <c r="K28" s="59"/>
      <c r="L28" s="52" t="s">
        <v>49</v>
      </c>
      <c r="M28" s="123"/>
      <c r="N28" s="63"/>
      <c r="O28" s="64"/>
      <c r="P28" s="112">
        <v>0</v>
      </c>
      <c r="Q28" s="112">
        <v>43.02</v>
      </c>
      <c r="R28" s="112">
        <v>2537.4299999999998</v>
      </c>
      <c r="S28" s="64"/>
      <c r="T28" s="64"/>
      <c r="U28" s="64"/>
      <c r="V28" s="64"/>
      <c r="W28" s="64"/>
      <c r="X28" s="64"/>
      <c r="Y28" s="113" t="s">
        <v>33</v>
      </c>
      <c r="Z28" s="63" t="s">
        <v>34</v>
      </c>
      <c r="AA28" s="113" t="s">
        <v>35</v>
      </c>
      <c r="AB28" s="63" t="s">
        <v>36</v>
      </c>
      <c r="AC28" s="114"/>
      <c r="AD28" s="85" t="s">
        <v>37</v>
      </c>
      <c r="AE28" s="5" t="e">
        <f ca="1">strCheckDate(O29:AC29)</f>
        <v>#NAME?</v>
      </c>
      <c r="AG28" s="60" t="str">
        <f>IF(M28="","",M28 )</f>
        <v/>
      </c>
      <c r="AH28" s="60"/>
      <c r="AI28" s="60"/>
      <c r="AJ28" s="60"/>
    </row>
    <row r="29" spans="1:42" hidden="1">
      <c r="A29" s="46"/>
      <c r="B29" s="46"/>
      <c r="C29" s="46"/>
      <c r="D29" s="46"/>
      <c r="E29" s="61"/>
      <c r="F29" s="46"/>
      <c r="G29" s="47"/>
      <c r="H29" s="27"/>
      <c r="I29" s="27"/>
      <c r="J29" s="27"/>
      <c r="K29" s="59"/>
      <c r="L29" s="66"/>
      <c r="M29" s="86"/>
      <c r="N29" s="63"/>
      <c r="O29" s="68"/>
      <c r="P29" s="68"/>
      <c r="Q29" s="69"/>
      <c r="R29" s="70" t="str">
        <f>Y28 &amp; "-" &amp; AA28</f>
        <v>01.12.2022-31.12.2023</v>
      </c>
      <c r="S29" s="70"/>
      <c r="T29" s="70"/>
      <c r="U29" s="70"/>
      <c r="V29" s="70"/>
      <c r="W29" s="70"/>
      <c r="X29" s="70"/>
      <c r="Y29" s="113"/>
      <c r="Z29" s="63"/>
      <c r="AA29" s="115"/>
      <c r="AB29" s="63"/>
      <c r="AC29" s="114"/>
      <c r="AD29" s="85"/>
      <c r="AH29" s="60"/>
    </row>
    <row r="30" spans="1:42" ht="15" hidden="1">
      <c r="A30" s="46"/>
      <c r="B30" s="46"/>
      <c r="C30" s="46"/>
      <c r="D30" s="46"/>
      <c r="E30" s="61"/>
      <c r="F30" s="46"/>
      <c r="G30" s="47"/>
      <c r="H30" s="27"/>
      <c r="I30" s="27"/>
      <c r="J30" s="27"/>
      <c r="K30" s="59"/>
      <c r="L30" s="72"/>
      <c r="M30" s="73"/>
      <c r="N30" s="74"/>
      <c r="O30" s="75"/>
      <c r="P30" s="75"/>
      <c r="Q30" s="75"/>
      <c r="R30" s="75"/>
      <c r="S30" s="75"/>
      <c r="T30" s="75"/>
      <c r="U30" s="75"/>
      <c r="V30" s="75"/>
      <c r="W30" s="75"/>
      <c r="X30" s="75"/>
      <c r="Y30" s="76"/>
      <c r="Z30" s="77"/>
      <c r="AA30" s="77"/>
      <c r="AB30" s="77"/>
      <c r="AC30" s="78"/>
      <c r="AD30" s="85"/>
      <c r="AH30" s="60"/>
    </row>
    <row r="31" spans="1:42" s="84" customFormat="1" ht="15">
      <c r="A31" s="46"/>
      <c r="B31" s="46"/>
      <c r="C31" s="46"/>
      <c r="D31" s="46"/>
      <c r="E31" s="61"/>
      <c r="F31" s="79" t="s">
        <v>41</v>
      </c>
      <c r="G31" s="49"/>
      <c r="H31" s="27"/>
      <c r="I31" s="27"/>
      <c r="J31" s="59"/>
      <c r="K31" s="80"/>
      <c r="L31" s="72"/>
      <c r="M31" s="81" t="s">
        <v>38</v>
      </c>
      <c r="N31" s="74"/>
      <c r="O31" s="75"/>
      <c r="P31" s="75"/>
      <c r="Q31" s="75"/>
      <c r="R31" s="75"/>
      <c r="S31" s="75"/>
      <c r="T31" s="75"/>
      <c r="U31" s="75"/>
      <c r="V31" s="75"/>
      <c r="W31" s="75"/>
      <c r="X31" s="75"/>
      <c r="Y31" s="76"/>
      <c r="Z31" s="77"/>
      <c r="AA31" s="77"/>
      <c r="AB31" s="77"/>
      <c r="AC31" s="78"/>
      <c r="AD31" s="85"/>
      <c r="AE31" s="83"/>
      <c r="AF31" s="83"/>
      <c r="AG31" s="83"/>
      <c r="AH31" s="60"/>
      <c r="AI31" s="83"/>
      <c r="AJ31" s="5"/>
      <c r="AK31" s="5"/>
      <c r="AL31" s="83"/>
      <c r="AM31" s="83"/>
      <c r="AN31" s="83"/>
      <c r="AO31" s="83"/>
      <c r="AP31" s="83"/>
    </row>
    <row r="32" spans="1:42" s="84" customFormat="1" ht="15">
      <c r="A32" s="46"/>
      <c r="B32" s="46"/>
      <c r="C32" s="46"/>
      <c r="D32" s="46"/>
      <c r="E32" s="56"/>
      <c r="F32" s="79"/>
      <c r="G32" s="49"/>
      <c r="H32" s="27"/>
      <c r="I32" s="87"/>
      <c r="J32" s="87"/>
      <c r="K32" s="80"/>
      <c r="L32" s="88"/>
      <c r="M32" s="89" t="s">
        <v>42</v>
      </c>
      <c r="N32" s="90"/>
      <c r="O32" s="91"/>
      <c r="P32" s="91"/>
      <c r="Q32" s="91"/>
      <c r="R32" s="91"/>
      <c r="S32" s="91"/>
      <c r="T32" s="91"/>
      <c r="U32" s="91"/>
      <c r="V32" s="91"/>
      <c r="W32" s="91"/>
      <c r="X32" s="91"/>
      <c r="Y32" s="92"/>
      <c r="Z32" s="93"/>
      <c r="AA32" s="93"/>
      <c r="AB32" s="90"/>
      <c r="AC32" s="93"/>
      <c r="AD32" s="94"/>
      <c r="AE32" s="83"/>
      <c r="AF32" s="83"/>
      <c r="AG32" s="83"/>
      <c r="AH32" s="83"/>
      <c r="AI32" s="83"/>
      <c r="AJ32" s="83"/>
      <c r="AK32" s="83"/>
      <c r="AL32" s="83"/>
      <c r="AM32" s="83"/>
      <c r="AN32" s="83"/>
      <c r="AO32" s="83"/>
      <c r="AP32" s="83"/>
    </row>
    <row r="33" spans="1:42" s="84" customFormat="1" ht="15">
      <c r="A33" s="46"/>
      <c r="B33" s="46"/>
      <c r="C33" s="46"/>
      <c r="D33" s="95"/>
      <c r="E33" s="95"/>
      <c r="F33" s="96"/>
      <c r="G33" s="95"/>
      <c r="H33" s="49"/>
      <c r="I33" s="80"/>
      <c r="J33" s="87"/>
      <c r="K33" s="51"/>
      <c r="L33" s="72"/>
      <c r="M33" s="97" t="s">
        <v>43</v>
      </c>
      <c r="N33" s="98"/>
      <c r="O33" s="75"/>
      <c r="P33" s="75"/>
      <c r="Q33" s="75"/>
      <c r="R33" s="75"/>
      <c r="S33" s="75"/>
      <c r="T33" s="75"/>
      <c r="U33" s="75"/>
      <c r="V33" s="75"/>
      <c r="W33" s="75"/>
      <c r="X33" s="75"/>
      <c r="Y33" s="76"/>
      <c r="Z33" s="77"/>
      <c r="AA33" s="77"/>
      <c r="AB33" s="74"/>
      <c r="AC33" s="77"/>
      <c r="AD33" s="78"/>
      <c r="AE33" s="83"/>
      <c r="AF33" s="83"/>
      <c r="AG33" s="83"/>
      <c r="AH33" s="83"/>
      <c r="AI33" s="83"/>
      <c r="AJ33" s="83"/>
      <c r="AK33" s="83"/>
      <c r="AL33" s="83"/>
      <c r="AM33" s="83"/>
      <c r="AN33" s="83"/>
      <c r="AO33" s="83"/>
      <c r="AP33" s="83"/>
    </row>
    <row r="34" spans="1:42">
      <c r="AP34" s="3"/>
    </row>
    <row r="35" spans="1:42">
      <c r="L35" s="99">
        <v>1</v>
      </c>
      <c r="M35" s="100" t="s">
        <v>44</v>
      </c>
      <c r="N35" s="100"/>
      <c r="O35" s="100"/>
      <c r="P35" s="100"/>
      <c r="Q35" s="100"/>
      <c r="R35" s="100"/>
      <c r="S35" s="100"/>
      <c r="T35" s="100"/>
      <c r="U35" s="100"/>
      <c r="V35" s="100"/>
      <c r="W35" s="100"/>
      <c r="X35" s="100"/>
      <c r="Y35" s="100"/>
      <c r="Z35" s="100"/>
      <c r="AA35" s="100"/>
      <c r="AB35" s="100"/>
      <c r="AC35" s="100"/>
      <c r="AP35" s="3"/>
    </row>
  </sheetData>
  <mergeCells count="53">
    <mergeCell ref="M35:AC35"/>
    <mergeCell ref="N28:N29"/>
    <mergeCell ref="Y28:Y29"/>
    <mergeCell ref="Z28:Z29"/>
    <mergeCell ref="AA28:AA29"/>
    <mergeCell ref="AB28:AB29"/>
    <mergeCell ref="AD28:AD31"/>
    <mergeCell ref="Y23:Y24"/>
    <mergeCell ref="Z23:Z24"/>
    <mergeCell ref="AA23:AA24"/>
    <mergeCell ref="AB23:AB24"/>
    <mergeCell ref="AD23:AD26"/>
    <mergeCell ref="E27:E31"/>
    <mergeCell ref="I27:I31"/>
    <mergeCell ref="O27:AC27"/>
    <mergeCell ref="F28:F30"/>
    <mergeCell ref="J28:J30"/>
    <mergeCell ref="O20:AC20"/>
    <mergeCell ref="D21:D32"/>
    <mergeCell ref="H21:H32"/>
    <mergeCell ref="O21:AC21"/>
    <mergeCell ref="E22:E26"/>
    <mergeCell ref="I22:I26"/>
    <mergeCell ref="O22:AC22"/>
    <mergeCell ref="F23:F25"/>
    <mergeCell ref="J23:J25"/>
    <mergeCell ref="N23:N24"/>
    <mergeCell ref="S15:T15"/>
    <mergeCell ref="U15:W15"/>
    <mergeCell ref="Y15:AA15"/>
    <mergeCell ref="Z16:AA16"/>
    <mergeCell ref="Z17:AA17"/>
    <mergeCell ref="A18:A33"/>
    <mergeCell ref="O18:AC18"/>
    <mergeCell ref="B19:B33"/>
    <mergeCell ref="O19:AC19"/>
    <mergeCell ref="C20:C33"/>
    <mergeCell ref="O12:AB12"/>
    <mergeCell ref="L13:AC13"/>
    <mergeCell ref="AD13:AD16"/>
    <mergeCell ref="L14:L16"/>
    <mergeCell ref="M14:M16"/>
    <mergeCell ref="N14:N16"/>
    <mergeCell ref="O14:AA14"/>
    <mergeCell ref="AB14:AB16"/>
    <mergeCell ref="AC14:AC16"/>
    <mergeCell ref="Q15:R15"/>
    <mergeCell ref="L5:AB5"/>
    <mergeCell ref="P7:AC7"/>
    <mergeCell ref="P8:AC8"/>
    <mergeCell ref="P9:AC9"/>
    <mergeCell ref="P10:AC10"/>
    <mergeCell ref="L11:M11"/>
  </mergeCells>
  <dataValidations count="8">
    <dataValidation allowBlank="1" showInputMessage="1" showErrorMessage="1" prompt="Для выбора выполните двойной щелчок левой клавиши мыши по соответствующей ячейке." sqref="Z23:Z24 AB23:AB24 Z28:Z29 AB28:AB29"/>
    <dataValidation type="decimal" allowBlank="1" showErrorMessage="1" errorTitle="Ошибка" error="Допускается ввод только действительных чисел!" sqref="P23:R23 P28:R28">
      <formula1>-9.99999999999999E+23</formula1>
      <formula2>9.99999999999999E+23</formula2>
    </dataValidation>
    <dataValidation allowBlank="1" sqref="Z25:Z26 Z30:Z33"/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Y23 AA23:AA24 Y28 AA28:AA29"/>
    <dataValidation type="list" allowBlank="1" showInputMessage="1" showErrorMessage="1" errorTitle="Ошибка" error="Выберите значение из списка" sqref="O22:P22 O27:P27">
      <formula1>kind_of_cons</formula1>
    </dataValidation>
    <dataValidation type="textLength" operator="lessThanOrEqual" allowBlank="1" showInputMessage="1" showErrorMessage="1" errorTitle="Ошибка" error="Допускается ввод не более 900 символов!" prompt="Введите значение признака дифференциации" sqref="M23 M28">
      <formula1>900</formula1>
    </dataValidation>
    <dataValidation allowBlank="1" promptTitle="checkPeriodRange" sqref="R24:X24 R29:X29"/>
    <dataValidation type="textLength" operator="lessThanOrEqual" allowBlank="1" showInputMessage="1" showErrorMessage="1" errorTitle="Ошибка" error="Допускается ввод не более 900 символов!" sqref="AD7:AD10 O21:AC21">
      <formula1>900</formula1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2022-11-30T11:12:40Z</dcterms:modified>
</cp:coreProperties>
</file>