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AG28" i="1"/>
  <c r="R24" i="1"/>
  <c r="AG23" i="1"/>
  <c r="N17" i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B17" i="1" s="1"/>
  <c r="AC17" i="1" s="1"/>
  <c r="AD17" i="1" s="1"/>
  <c r="P10" i="1"/>
  <c r="P9" i="1"/>
  <c r="M9" i="1"/>
  <c r="P8" i="1"/>
  <c r="M8" i="1"/>
  <c r="P7" i="1"/>
  <c r="M7" i="1"/>
  <c r="AF27" i="1"/>
  <c r="AE23" i="1"/>
  <c r="L20" i="1"/>
  <c r="AE28" i="1"/>
  <c r="AF22" i="1"/>
  <c r="L19" i="1"/>
</calcChain>
</file>

<file path=xl/sharedStrings.xml><?xml version="1.0" encoding="utf-8"?>
<sst xmlns="http://schemas.openxmlformats.org/spreadsheetml/2006/main" count="62" uniqueCount="51">
  <si>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</si>
  <si>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Источник официального опубликования решения</t>
  </si>
  <si>
    <t>dp</t>
  </si>
  <si>
    <t>Параметры формы</t>
  </si>
  <si>
    <t>Описание параметров формы</t>
  </si>
  <si>
    <t>№ п/п</t>
  </si>
  <si>
    <t>Параметры дифференциации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</si>
  <si>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</si>
  <si>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</si>
  <si>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</si>
  <si>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</t>
  </si>
  <si>
    <t>Одноставочный тариф (двухкомпонентный)</t>
  </si>
  <si>
    <t>Двухставочный тариф (однокомпонентный)</t>
  </si>
  <si>
    <t>Двухставочный тариф (двухкомпонентный)</t>
  </si>
  <si>
    <t>Период действия</t>
  </si>
  <si>
    <t>Одноставочный тариф, руб./куб. м</t>
  </si>
  <si>
    <t>Компонент на холодную воду, руб./куб.м</t>
  </si>
  <si>
    <t>Компонент на тепловую энергию, руб./Гкал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</si>
  <si>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</si>
  <si>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</si>
  <si>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</si>
  <si>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</si>
  <si>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</si>
  <si>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</si>
  <si>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</si>
  <si>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</si>
  <si>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</si>
  <si>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</si>
  <si>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Наименование признака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</si>
  <si>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</si>
  <si>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Группа потребителей</t>
  </si>
  <si>
    <t>население и приравненные категории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</si>
  <si>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</si>
  <si>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01.12.2022</t>
  </si>
  <si>
    <t>да</t>
  </si>
  <si>
    <t>31.12.2023</t>
  </si>
  <si>
    <t>нет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</si>
  <si>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</si>
  <si>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Добавить значение признака дифференциации</t>
  </si>
  <si>
    <t>О</t>
  </si>
  <si>
    <t>без дифференциации</t>
  </si>
  <si>
    <t/>
  </si>
  <si>
    <t>Добавить группу потребителей</t>
  </si>
  <si>
    <t>Добавить наименование признака дифференциации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</si>
  <si>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</si>
  <si>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1.1.1.1</t>
  </si>
  <si>
    <t>1.1.1.1.1</t>
  </si>
  <si>
    <t>1.1.1.1.1.1</t>
  </si>
  <si>
    <t>1.1.1.1.2</t>
  </si>
  <si>
    <t>1.1.1.1.2.1</t>
  </si>
  <si>
    <t>Тариф на горячую воду, поставляемую с использованием закрытой системы горячего водоснабжения АО "Теплокоммунэнерго" (ИНН 6165199445), г.Ростов-на-Дону,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</si>
</sst>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9" fillId="0" borderId="5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3" xfId="2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0" fontId="0" fillId="0" borderId="2" xfId="0" applyNumberForma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textRotation="90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vertical="center" wrapText="1"/>
    </xf>
    <xf numFmtId="49" fontId="14" fillId="2" borderId="6" xfId="8" applyNumberFormat="1" applyFont="1" applyFill="1" applyBorder="1" applyAlignment="1" applyProtection="1">
      <alignment horizontal="center" vertical="center" wrapText="1"/>
    </xf>
    <xf numFmtId="0" fontId="5" fillId="2" borderId="0" xfId="8" applyNumberFormat="1" applyFont="1" applyFill="1" applyBorder="1" applyAlignment="1" applyProtection="1">
      <alignment horizontal="center" vertical="center" wrapText="1"/>
    </xf>
    <xf numFmtId="0" fontId="14" fillId="2" borderId="6" xfId="8" applyNumberFormat="1" applyFont="1" applyFill="1" applyBorder="1" applyAlignment="1" applyProtection="1">
      <alignment horizontal="center" vertical="center" wrapText="1"/>
    </xf>
    <xf numFmtId="0" fontId="14" fillId="2" borderId="6" xfId="8" applyNumberFormat="1" applyFont="1" applyFill="1" applyBorder="1" applyAlignment="1" applyProtection="1">
      <alignment horizontal="center" vertical="center" wrapText="1"/>
    </xf>
    <xf numFmtId="0" fontId="5" fillId="2" borderId="6" xfId="8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top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49" fontId="3" fillId="3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9" fontId="3" fillId="0" borderId="2" xfId="4" applyNumberFormat="1" applyFont="1" applyFill="1" applyBorder="1" applyAlignment="1" applyProtection="1">
      <alignment vertical="center" wrapText="1"/>
    </xf>
    <xf numFmtId="0" fontId="3" fillId="0" borderId="2" xfId="9" applyNumberFormat="1" applyFont="1" applyFill="1" applyBorder="1" applyAlignment="1" applyProtection="1">
      <alignment horizontal="center" vertical="center" wrapText="1"/>
    </xf>
    <xf numFmtId="4" fontId="5" fillId="0" borderId="2" xfId="9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18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left" vertical="center" indent="6"/>
    </xf>
    <xf numFmtId="49" fontId="17" fillId="3" borderId="4" xfId="4" applyNumberFormat="1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left" vertical="center"/>
    </xf>
    <xf numFmtId="49" fontId="0" fillId="3" borderId="4" xfId="4" applyNumberFormat="1" applyFont="1" applyFill="1" applyBorder="1" applyAlignment="1" applyProtection="1">
      <alignment horizontal="center" vertical="center" wrapText="1"/>
    </xf>
    <xf numFmtId="49" fontId="3" fillId="3" borderId="4" xfId="4" applyNumberFormat="1" applyFont="1" applyFill="1" applyBorder="1" applyAlignment="1" applyProtection="1">
      <alignment horizontal="center" vertical="center" wrapText="1"/>
    </xf>
    <xf numFmtId="49" fontId="3" fillId="3" borderId="1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/>
    </xf>
    <xf numFmtId="0" fontId="3" fillId="0" borderId="0" xfId="0" applyFont="1" applyBorder="1" applyAlignment="1">
      <alignment vertical="top"/>
    </xf>
    <xf numFmtId="0" fontId="12" fillId="3" borderId="4" xfId="0" applyFont="1" applyFill="1" applyBorder="1" applyAlignment="1" applyProtection="1">
      <alignment horizontal="left" vertical="center" indent="5"/>
    </xf>
    <xf numFmtId="0" fontId="3" fillId="0" borderId="9" xfId="1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left" vertical="center" wrapText="1" indent="6"/>
    </xf>
    <xf numFmtId="0" fontId="4" fillId="0" borderId="0" xfId="0" applyFont="1" applyBorder="1" applyAlignment="1">
      <alignment vertical="top"/>
    </xf>
    <xf numFmtId="0" fontId="18" fillId="3" borderId="1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left" vertical="center" indent="4"/>
    </xf>
    <xf numFmtId="49" fontId="17" fillId="3" borderId="11" xfId="4" applyNumberFormat="1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horizontal="left" vertical="center"/>
    </xf>
    <xf numFmtId="49" fontId="0" fillId="3" borderId="11" xfId="4" applyNumberFormat="1" applyFont="1" applyFill="1" applyBorder="1" applyAlignment="1" applyProtection="1">
      <alignment horizontal="center" vertical="center" wrapText="1"/>
    </xf>
    <xf numFmtId="49" fontId="3" fillId="3" borderId="11" xfId="4" applyNumberFormat="1" applyFont="1" applyFill="1" applyBorder="1" applyAlignment="1" applyProtection="1">
      <alignment horizontal="center" vertical="center" wrapText="1"/>
    </xf>
    <xf numFmtId="49" fontId="3" fillId="3" borderId="12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top"/>
    </xf>
    <xf numFmtId="49" fontId="5" fillId="0" borderId="0" xfId="0" applyNumberFormat="1" applyFont="1" applyFill="1" applyAlignment="1" applyProtection="1">
      <alignment vertical="center"/>
    </xf>
    <xf numFmtId="0" fontId="12" fillId="3" borderId="4" xfId="0" applyFont="1" applyFill="1" applyBorder="1" applyAlignment="1" applyProtection="1">
      <alignment horizontal="left" vertical="center" indent="3"/>
    </xf>
    <xf numFmtId="0" fontId="12" fillId="3" borderId="4" xfId="0" applyFont="1" applyFill="1" applyBorder="1" applyAlignment="1" applyProtection="1">
      <alignment horizontal="left" vertical="center" indent="2"/>
    </xf>
    <xf numFmtId="0" fontId="19" fillId="0" borderId="0" xfId="1" applyFont="1" applyFill="1" applyAlignment="1" applyProtection="1">
      <alignment horizontal="right" vertical="top" wrapText="1"/>
    </xf>
    <xf numFmtId="0" fontId="3" fillId="0" borderId="0" xfId="1" applyFont="1" applyFill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49" fontId="3" fillId="0" borderId="2" xfId="4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0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left" vertical="center" wrapText="1" indent="5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vertical="center" wrapText="1"/>
    </xf>
    <xf numFmtId="49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indent="6"/>
    </xf>
    <xf numFmtId="49" fontId="17" fillId="0" borderId="4" xfId="4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left" vertical="center"/>
    </xf>
    <xf numFmtId="49" fontId="0" fillId="0" borderId="4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 indent="5"/>
    </xf>
    <xf numFmtId="49" fontId="3" fillId="0" borderId="7" xfId="1" applyNumberFormat="1" applyFont="1" applyFill="1" applyBorder="1" applyAlignment="1" applyProtection="1">
      <alignment horizontal="left" vertical="center" wrapText="1" indent="5"/>
      <protection locked="0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</xdr:colOff>
      <xdr:row>22</xdr:row>
      <xdr:rowOff>0</xdr:rowOff>
    </xdr:from>
    <xdr:to>
      <xdr:col>25</xdr:col>
      <xdr:colOff>228600</xdr:colOff>
      <xdr:row>25</xdr:row>
      <xdr:rowOff>9525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9372600" y="55340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1]!modThisWorkbook.Freeze_Panes">
      <xdr:nvPicPr>
        <xdr:cNvPr id="5" name="FREEZE_PANES" descr="update_org.png">
          <a:extLst>
            <a:ext uri="{FF2B5EF4-FFF2-40B4-BE49-F238E27FC236}">
              <a16:creationId xmlns:a16="http://schemas.microsoft.com/office/drawing/2014/main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1]!modThisWorkbook.Freeze_Panes">
      <xdr:nvPicPr>
        <xdr:cNvPr id="6" name="UNFREEZE_PANES" descr="update_org.png" hidden="1">
          <a:extLst>
            <a:ext uri="{FF2B5EF4-FFF2-40B4-BE49-F238E27FC236}">
              <a16:creationId xmlns:a16="http://schemas.microsoft.com/office/drawing/2014/main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19050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19050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93726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17211675" y="71818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17211675" y="71818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7211675" y="71818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7211675" y="661987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GVS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ранс"/>
      <sheetName val="Форма 1.2 | Т-транс"/>
      <sheetName val="Форма 1.0.1 | Т-гор.вода"/>
      <sheetName val="Форма 1.2 | Т-гор.вода"/>
      <sheetName val="Форма 1.0.1 | Т-подкл(инд)"/>
      <sheetName val="Форма 1.3 | Т-подкл(инд)"/>
      <sheetName val="Форма 1.0.1 | Т-подкл"/>
      <sheetName val="Форма 1.3 | Т-подкл"/>
      <sheetName val="Форма 1.0.1 | Форма 1.8"/>
      <sheetName val="Форма 1.8"/>
      <sheetName val="Форма 1.9"/>
      <sheetName val="Форма 1.0.2"/>
      <sheetName val="Сведения об изменении"/>
      <sheetName val="Форма 1.0.1 | Форма 1.9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et_union_hor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 refreshError="1"/>
      <sheetData sheetId="1" refreshError="1"/>
      <sheetData sheetId="2" refreshError="1"/>
      <sheetData sheetId="3">
        <row r="18">
          <cell r="F18" t="str">
            <v>Региональная служба по тарифам Ростовской области</v>
          </cell>
        </row>
        <row r="19">
          <cell r="F19" t="str">
            <v>28.11.2022</v>
          </cell>
        </row>
        <row r="20">
          <cell r="F20" t="str">
            <v>69/43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 и приравненные категории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tabSelected="1" topLeftCell="L4" workbookViewId="0">
      <selection activeCell="O18" sqref="O18:AC18"/>
    </sheetView>
  </sheetViews>
  <sheetFormatPr defaultColWidth="10.5703125" defaultRowHeight="14.25"/>
  <cols>
    <col min="1" max="6" width="10.5703125" style="3" hidden="1" customWidth="1"/>
    <col min="7" max="7" width="9.140625" style="1" hidden="1" customWidth="1"/>
    <col min="8" max="9" width="3.7109375" style="1" hidden="1" customWidth="1"/>
    <col min="10" max="11" width="3.7109375" style="2" hidden="1" customWidth="1"/>
    <col min="12" max="12" width="12.7109375" style="3" customWidth="1"/>
    <col min="13" max="13" width="47.42578125" style="3" customWidth="1"/>
    <col min="14" max="14" width="1.42578125" style="3" hidden="1" customWidth="1"/>
    <col min="15" max="15" width="1.7109375" style="3" hidden="1" customWidth="1"/>
    <col min="16" max="16" width="20.7109375" style="3" customWidth="1"/>
    <col min="17" max="18" width="23.7109375" style="3" customWidth="1"/>
    <col min="19" max="23" width="23.7109375" style="3" hidden="1" customWidth="1"/>
    <col min="24" max="24" width="1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97.42578125" style="3" customWidth="1"/>
    <col min="31" max="32" width="10.5703125" style="5"/>
    <col min="33" max="33" width="11.140625" style="5" customWidth="1"/>
    <col min="34" max="42" width="10.5703125" style="5"/>
    <col min="43" max="16384" width="10.5703125" style="3"/>
  </cols>
  <sheetData>
    <row r="1" spans="7:42" hidden="1">
      <c r="R1" s="4"/>
      <c r="S1" s="4"/>
      <c r="T1" s="4"/>
      <c r="U1" s="4"/>
      <c r="V1" s="4"/>
      <c r="W1" s="4"/>
      <c r="X1" s="4"/>
      <c r="Y1" s="4"/>
    </row>
    <row r="2" spans="7:42" hidden="1">
      <c r="AB2" s="4"/>
    </row>
    <row r="3" spans="7:42" hidden="1"/>
    <row r="4" spans="7:42">
      <c r="J4" s="6"/>
      <c r="K4" s="6"/>
      <c r="L4" s="7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7:42">
      <c r="J5" s="6"/>
      <c r="K5" s="6"/>
      <c r="L5" s="9" t="s">
        <v>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  <c r="AP5" s="3"/>
    </row>
    <row r="6" spans="7:42">
      <c r="J6" s="6"/>
      <c r="K6" s="6"/>
      <c r="L6" s="7"/>
      <c r="M6" s="7"/>
      <c r="N6" s="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P6" s="3"/>
    </row>
    <row r="7" spans="7:42" s="14" customFormat="1" ht="30">
      <c r="G7" s="13"/>
      <c r="H7" s="13"/>
      <c r="L7" s="15"/>
      <c r="M7" s="1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17"/>
      <c r="O7" s="17"/>
      <c r="P7" s="101" t="str">
        <f>IF(NameOrPr_ch="",IF(NameOrPr="","",NameOrPr),NameOrPr_ch)</f>
        <v>Региональная служба по тарифам Ростовской области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3"/>
      <c r="AD7" s="18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7:42" s="14" customFormat="1" ht="18.75">
      <c r="G8" s="13"/>
      <c r="H8" s="13"/>
      <c r="L8" s="15"/>
      <c r="M8" s="1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17"/>
      <c r="O8" s="17"/>
      <c r="P8" s="101" t="str">
        <f>IF(datePr_ch="",IF(datePr="","",datePr),datePr_ch)</f>
        <v>28.11.2022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3"/>
      <c r="AD8" s="18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pans="7:42" s="14" customFormat="1" ht="18.75">
      <c r="G9" s="13"/>
      <c r="H9" s="13"/>
      <c r="L9" s="15"/>
      <c r="M9" s="1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17"/>
      <c r="O9" s="17"/>
      <c r="P9" s="101" t="str">
        <f>IF(numberPr_ch="",IF(numberPr="","",numberPr),numberPr_ch)</f>
        <v>69/43</v>
      </c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  <c r="AD9" s="18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7:42" s="14" customFormat="1" ht="30">
      <c r="G10" s="13"/>
      <c r="H10" s="13"/>
      <c r="L10" s="15"/>
      <c r="M10" s="16" t="s">
        <v>1</v>
      </c>
      <c r="N10" s="17"/>
      <c r="O10" s="17"/>
      <c r="P10" s="101" t="str">
        <f>IF(IstPub_ch="",IF(IstPub="","",IstPub),IstPub_ch)</f>
        <v>Официальный портал правовой информации Ростовской области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3"/>
      <c r="AD10" s="18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spans="7:42" s="21" customFormat="1" ht="15" hidden="1">
      <c r="G11" s="20"/>
      <c r="H11" s="20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 t="s">
        <v>2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7:42" s="21" customFormat="1" ht="15">
      <c r="G12" s="20"/>
      <c r="H12" s="20"/>
      <c r="L12" s="23"/>
      <c r="M12" s="23"/>
      <c r="N12" s="23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7:42">
      <c r="J13" s="6"/>
      <c r="K13" s="6"/>
      <c r="L13" s="28" t="s">
        <v>3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 t="s">
        <v>4</v>
      </c>
      <c r="AP13" s="3"/>
    </row>
    <row r="14" spans="7:42" ht="15">
      <c r="J14" s="6"/>
      <c r="K14" s="6"/>
      <c r="L14" s="28" t="s">
        <v>5</v>
      </c>
      <c r="M14" s="28" t="s">
        <v>6</v>
      </c>
      <c r="N14" s="28"/>
      <c r="O14" s="29" t="s">
        <v>7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8" t="s">
        <v>8</v>
      </c>
      <c r="AC14" s="30" t="s">
        <v>9</v>
      </c>
      <c r="AD14" s="28"/>
      <c r="AP14" s="3"/>
    </row>
    <row r="15" spans="7:42" ht="15">
      <c r="J15" s="6"/>
      <c r="K15" s="6"/>
      <c r="L15" s="28"/>
      <c r="M15" s="28"/>
      <c r="N15" s="28"/>
      <c r="O15" s="31"/>
      <c r="P15" s="31" t="s">
        <v>10</v>
      </c>
      <c r="Q15" s="32" t="s">
        <v>11</v>
      </c>
      <c r="R15" s="32"/>
      <c r="S15" s="32" t="s">
        <v>12</v>
      </c>
      <c r="T15" s="32"/>
      <c r="U15" s="33" t="s">
        <v>13</v>
      </c>
      <c r="V15" s="34"/>
      <c r="W15" s="34"/>
      <c r="X15" s="35"/>
      <c r="Y15" s="36" t="s">
        <v>14</v>
      </c>
      <c r="Z15" s="36"/>
      <c r="AA15" s="36"/>
      <c r="AB15" s="28"/>
      <c r="AC15" s="30"/>
      <c r="AD15" s="28"/>
      <c r="AP15" s="3"/>
    </row>
    <row r="16" spans="7:42" ht="75">
      <c r="J16" s="6"/>
      <c r="K16" s="6"/>
      <c r="L16" s="28"/>
      <c r="M16" s="28"/>
      <c r="N16" s="28"/>
      <c r="O16" s="37"/>
      <c r="P16" s="37" t="s">
        <v>15</v>
      </c>
      <c r="Q16" s="35" t="s">
        <v>16</v>
      </c>
      <c r="R16" s="35" t="s">
        <v>17</v>
      </c>
      <c r="S16" s="35" t="s">
        <v>18</v>
      </c>
      <c r="T16" s="35" t="s">
        <v>19</v>
      </c>
      <c r="U16" s="35" t="s">
        <v>20</v>
      </c>
      <c r="V16" s="35" t="s">
        <v>21</v>
      </c>
      <c r="W16" s="35" t="s">
        <v>17</v>
      </c>
      <c r="X16" s="35"/>
      <c r="Y16" s="38" t="s">
        <v>22</v>
      </c>
      <c r="Z16" s="39" t="s">
        <v>23</v>
      </c>
      <c r="AA16" s="39"/>
      <c r="AB16" s="28"/>
      <c r="AC16" s="30"/>
      <c r="AD16" s="28"/>
      <c r="AP16" s="3"/>
    </row>
    <row r="17" spans="1:42">
      <c r="J17" s="6"/>
      <c r="K17" s="40">
        <v>1</v>
      </c>
      <c r="L17" s="41" t="s">
        <v>24</v>
      </c>
      <c r="M17" s="41" t="s">
        <v>25</v>
      </c>
      <c r="N17" s="42" t="str">
        <f ca="1">OFFSET(N17,0,-1)</f>
        <v>2</v>
      </c>
      <c r="O17" s="42" t="str">
        <f ca="1">OFFSET(O17,0,-1)</f>
        <v>2</v>
      </c>
      <c r="P17" s="43">
        <f t="shared" ref="P17:Z17" ca="1" si="0">OFFSET(P17,0,-1)+1</f>
        <v>3</v>
      </c>
      <c r="Q17" s="43">
        <f t="shared" ca="1" si="0"/>
        <v>4</v>
      </c>
      <c r="R17" s="43">
        <f t="shared" ca="1" si="0"/>
        <v>5</v>
      </c>
      <c r="S17" s="43">
        <f t="shared" ca="1" si="0"/>
        <v>6</v>
      </c>
      <c r="T17" s="43">
        <f t="shared" ca="1" si="0"/>
        <v>7</v>
      </c>
      <c r="U17" s="43">
        <f t="shared" ca="1" si="0"/>
        <v>8</v>
      </c>
      <c r="V17" s="43">
        <f t="shared" ca="1" si="0"/>
        <v>9</v>
      </c>
      <c r="W17" s="43">
        <f t="shared" ca="1" si="0"/>
        <v>10</v>
      </c>
      <c r="X17" s="42">
        <f ca="1">OFFSET(X17,0,-1)</f>
        <v>10</v>
      </c>
      <c r="Y17" s="43">
        <f t="shared" ca="1" si="0"/>
        <v>11</v>
      </c>
      <c r="Z17" s="44">
        <f t="shared" ca="1" si="0"/>
        <v>12</v>
      </c>
      <c r="AA17" s="44"/>
      <c r="AB17" s="43">
        <f ca="1">OFFSET(AB17,0,-2)+1</f>
        <v>13</v>
      </c>
      <c r="AC17" s="45">
        <f ca="1">OFFSET(AC17,0,-1)</f>
        <v>13</v>
      </c>
      <c r="AD17" s="43">
        <f ca="1">OFFSET(AD17,0,-1)+1</f>
        <v>14</v>
      </c>
    </row>
    <row r="18" spans="1:42" ht="34.5" customHeight="1">
      <c r="A18" s="46">
        <v>1</v>
      </c>
      <c r="B18" s="47"/>
      <c r="C18" s="47"/>
      <c r="D18" s="47"/>
      <c r="E18" s="48"/>
      <c r="F18" s="48"/>
      <c r="G18" s="49"/>
      <c r="H18" s="49"/>
      <c r="I18" s="50"/>
      <c r="J18" s="51"/>
      <c r="K18" s="51"/>
      <c r="L18" s="52">
        <v>1</v>
      </c>
      <c r="M18" s="53" t="s">
        <v>26</v>
      </c>
      <c r="N18" s="54"/>
      <c r="O18" s="104" t="s">
        <v>50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55" t="s">
        <v>27</v>
      </c>
    </row>
    <row r="19" spans="1:42" hidden="1">
      <c r="A19" s="46"/>
      <c r="B19" s="46">
        <v>1</v>
      </c>
      <c r="C19" s="47"/>
      <c r="D19" s="47"/>
      <c r="E19" s="56"/>
      <c r="F19" s="49"/>
      <c r="G19" s="49"/>
      <c r="H19" s="49"/>
      <c r="I19" s="57"/>
      <c r="J19" s="58"/>
      <c r="K19" s="3"/>
      <c r="L19" s="52" t="e">
        <f ca="1">mergeValue(A19) &amp;"."&amp; mergeValue(B19)</f>
        <v>#NAME?</v>
      </c>
      <c r="M19" s="105"/>
      <c r="N19" s="5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55"/>
    </row>
    <row r="20" spans="1:42" hidden="1">
      <c r="A20" s="46"/>
      <c r="B20" s="46"/>
      <c r="C20" s="46">
        <v>1</v>
      </c>
      <c r="D20" s="47"/>
      <c r="E20" s="56"/>
      <c r="F20" s="49"/>
      <c r="G20" s="49"/>
      <c r="H20" s="49"/>
      <c r="I20" s="59"/>
      <c r="J20" s="58"/>
      <c r="K20" s="8"/>
      <c r="L20" s="52" t="e">
        <f ca="1">mergeValue(A20) &amp;"."&amp; mergeValue(B20)&amp;"."&amp; mergeValue(C20)</f>
        <v>#NAME?</v>
      </c>
      <c r="M20" s="106"/>
      <c r="N20" s="5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55"/>
      <c r="AH20" s="60"/>
    </row>
    <row r="21" spans="1:42" ht="56.25">
      <c r="A21" s="46"/>
      <c r="B21" s="46"/>
      <c r="C21" s="46"/>
      <c r="D21" s="46">
        <v>1</v>
      </c>
      <c r="E21" s="56"/>
      <c r="F21" s="49"/>
      <c r="G21" s="49"/>
      <c r="H21" s="27"/>
      <c r="I21" s="58"/>
      <c r="J21" s="58"/>
      <c r="K21" s="8"/>
      <c r="L21" s="52" t="s">
        <v>45</v>
      </c>
      <c r="M21" s="107" t="s">
        <v>28</v>
      </c>
      <c r="N21" s="54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55" t="s">
        <v>29</v>
      </c>
      <c r="AH21" s="60"/>
    </row>
    <row r="22" spans="1:42" ht="56.25">
      <c r="A22" s="46"/>
      <c r="B22" s="46"/>
      <c r="C22" s="46"/>
      <c r="D22" s="46"/>
      <c r="E22" s="61" t="s">
        <v>24</v>
      </c>
      <c r="F22" s="47"/>
      <c r="G22" s="49"/>
      <c r="H22" s="27"/>
      <c r="I22" s="27"/>
      <c r="J22" s="59"/>
      <c r="K22" s="8"/>
      <c r="L22" s="52" t="s">
        <v>46</v>
      </c>
      <c r="M22" s="109" t="s">
        <v>30</v>
      </c>
      <c r="N22" s="62"/>
      <c r="O22" s="110" t="s">
        <v>31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55" t="s">
        <v>32</v>
      </c>
      <c r="AF22" s="60" t="e">
        <f ca="1">strCheckUnique(AG22:AG26)</f>
        <v>#NAME?</v>
      </c>
      <c r="AH22" s="60"/>
    </row>
    <row r="23" spans="1:42">
      <c r="A23" s="46"/>
      <c r="B23" s="46"/>
      <c r="C23" s="46"/>
      <c r="D23" s="46"/>
      <c r="E23" s="61"/>
      <c r="F23" s="46">
        <v>1</v>
      </c>
      <c r="G23" s="47"/>
      <c r="H23" s="27"/>
      <c r="I23" s="27"/>
      <c r="J23" s="27"/>
      <c r="K23" s="59"/>
      <c r="L23" s="52" t="s">
        <v>47</v>
      </c>
      <c r="M23" s="111"/>
      <c r="N23" s="63"/>
      <c r="O23" s="64"/>
      <c r="P23" s="112">
        <v>0</v>
      </c>
      <c r="Q23" s="112">
        <v>51.62</v>
      </c>
      <c r="R23" s="112">
        <v>3044.92</v>
      </c>
      <c r="S23" s="64"/>
      <c r="T23" s="64"/>
      <c r="U23" s="64"/>
      <c r="V23" s="64"/>
      <c r="W23" s="64"/>
      <c r="X23" s="64"/>
      <c r="Y23" s="113" t="s">
        <v>33</v>
      </c>
      <c r="Z23" s="63" t="s">
        <v>34</v>
      </c>
      <c r="AA23" s="113" t="s">
        <v>35</v>
      </c>
      <c r="AB23" s="63" t="s">
        <v>36</v>
      </c>
      <c r="AC23" s="114"/>
      <c r="AD23" s="65" t="s">
        <v>37</v>
      </c>
      <c r="AE23" s="5" t="e">
        <f ca="1">strCheckDate(O24:AC24)</f>
        <v>#NAME?</v>
      </c>
      <c r="AG23" s="60" t="str">
        <f>IF(M23="","",M23 )</f>
        <v/>
      </c>
      <c r="AH23" s="60"/>
      <c r="AI23" s="60"/>
      <c r="AJ23" s="60"/>
    </row>
    <row r="24" spans="1:42" hidden="1">
      <c r="A24" s="46"/>
      <c r="B24" s="46"/>
      <c r="C24" s="46"/>
      <c r="D24" s="46"/>
      <c r="E24" s="61"/>
      <c r="F24" s="46"/>
      <c r="G24" s="47"/>
      <c r="H24" s="27"/>
      <c r="I24" s="27"/>
      <c r="J24" s="27"/>
      <c r="K24" s="59"/>
      <c r="L24" s="66"/>
      <c r="M24" s="67"/>
      <c r="N24" s="63"/>
      <c r="O24" s="68"/>
      <c r="P24" s="68"/>
      <c r="Q24" s="69"/>
      <c r="R24" s="70" t="str">
        <f>Y23 &amp; "-" &amp; AA23</f>
        <v>01.12.2022-31.12.2023</v>
      </c>
      <c r="S24" s="70"/>
      <c r="T24" s="70"/>
      <c r="U24" s="70"/>
      <c r="V24" s="70"/>
      <c r="W24" s="70"/>
      <c r="X24" s="70"/>
      <c r="Y24" s="113"/>
      <c r="Z24" s="63"/>
      <c r="AA24" s="115"/>
      <c r="AB24" s="63"/>
      <c r="AC24" s="114"/>
      <c r="AD24" s="71"/>
      <c r="AH24" s="60"/>
    </row>
    <row r="25" spans="1:42" ht="15" hidden="1">
      <c r="A25" s="46"/>
      <c r="B25" s="46"/>
      <c r="C25" s="46"/>
      <c r="D25" s="46"/>
      <c r="E25" s="61"/>
      <c r="F25" s="46"/>
      <c r="G25" s="47"/>
      <c r="H25" s="27"/>
      <c r="I25" s="27"/>
      <c r="J25" s="27"/>
      <c r="K25" s="59"/>
      <c r="L25" s="72"/>
      <c r="M25" s="116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9"/>
      <c r="Z25" s="120"/>
      <c r="AA25" s="120"/>
      <c r="AB25" s="120"/>
      <c r="AC25" s="121"/>
      <c r="AD25" s="71"/>
      <c r="AH25" s="60"/>
    </row>
    <row r="26" spans="1:42" s="84" customFormat="1" ht="15">
      <c r="A26" s="46"/>
      <c r="B26" s="46"/>
      <c r="C26" s="46"/>
      <c r="D26" s="46"/>
      <c r="E26" s="61"/>
      <c r="F26" s="79"/>
      <c r="G26" s="49"/>
      <c r="H26" s="27"/>
      <c r="I26" s="27"/>
      <c r="J26" s="59"/>
      <c r="K26" s="80"/>
      <c r="L26" s="72"/>
      <c r="M26" s="122" t="s">
        <v>38</v>
      </c>
      <c r="N26" s="117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9"/>
      <c r="Z26" s="120"/>
      <c r="AA26" s="120"/>
      <c r="AB26" s="120"/>
      <c r="AC26" s="121"/>
      <c r="AD26" s="82"/>
      <c r="AE26" s="83"/>
      <c r="AF26" s="83"/>
      <c r="AG26" s="83"/>
      <c r="AH26" s="60"/>
      <c r="AI26" s="83"/>
      <c r="AJ26" s="5"/>
      <c r="AK26" s="5"/>
      <c r="AL26" s="83"/>
      <c r="AM26" s="83"/>
      <c r="AN26" s="83"/>
      <c r="AO26" s="83"/>
      <c r="AP26" s="83"/>
    </row>
    <row r="27" spans="1:42" ht="56.25">
      <c r="A27" s="46"/>
      <c r="B27" s="46"/>
      <c r="C27" s="46"/>
      <c r="D27" s="46"/>
      <c r="E27" s="61" t="s">
        <v>25</v>
      </c>
      <c r="F27" s="47"/>
      <c r="G27" s="49"/>
      <c r="H27" s="27"/>
      <c r="I27" s="27" t="s">
        <v>39</v>
      </c>
      <c r="J27" s="59"/>
      <c r="K27" s="8"/>
      <c r="L27" s="52" t="s">
        <v>48</v>
      </c>
      <c r="M27" s="109" t="s">
        <v>30</v>
      </c>
      <c r="N27" s="62"/>
      <c r="O27" s="110" t="s">
        <v>40</v>
      </c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55" t="s">
        <v>32</v>
      </c>
      <c r="AF27" s="60" t="e">
        <f ca="1">strCheckUnique(AG27:AG31)</f>
        <v>#NAME?</v>
      </c>
      <c r="AH27" s="60"/>
    </row>
    <row r="28" spans="1:42">
      <c r="A28" s="46"/>
      <c r="B28" s="46"/>
      <c r="C28" s="46"/>
      <c r="D28" s="46"/>
      <c r="E28" s="61"/>
      <c r="F28" s="46">
        <v>1</v>
      </c>
      <c r="G28" s="47"/>
      <c r="H28" s="27"/>
      <c r="I28" s="27"/>
      <c r="J28" s="27"/>
      <c r="K28" s="59"/>
      <c r="L28" s="52" t="s">
        <v>49</v>
      </c>
      <c r="M28" s="123"/>
      <c r="N28" s="63"/>
      <c r="O28" s="64"/>
      <c r="P28" s="112">
        <v>0</v>
      </c>
      <c r="Q28" s="112">
        <v>43.02</v>
      </c>
      <c r="R28" s="112">
        <v>2537.4299999999998</v>
      </c>
      <c r="S28" s="64"/>
      <c r="T28" s="64"/>
      <c r="U28" s="64"/>
      <c r="V28" s="64"/>
      <c r="W28" s="64"/>
      <c r="X28" s="64"/>
      <c r="Y28" s="113" t="s">
        <v>33</v>
      </c>
      <c r="Z28" s="63" t="s">
        <v>34</v>
      </c>
      <c r="AA28" s="113" t="s">
        <v>35</v>
      </c>
      <c r="AB28" s="63" t="s">
        <v>36</v>
      </c>
      <c r="AC28" s="114"/>
      <c r="AD28" s="85" t="s">
        <v>37</v>
      </c>
      <c r="AE28" s="5" t="e">
        <f ca="1">strCheckDate(O29:AC29)</f>
        <v>#NAME?</v>
      </c>
      <c r="AG28" s="60" t="str">
        <f>IF(M28="","",M28 )</f>
        <v/>
      </c>
      <c r="AH28" s="60"/>
      <c r="AI28" s="60"/>
      <c r="AJ28" s="60"/>
    </row>
    <row r="29" spans="1:42" hidden="1">
      <c r="A29" s="46"/>
      <c r="B29" s="46"/>
      <c r="C29" s="46"/>
      <c r="D29" s="46"/>
      <c r="E29" s="61"/>
      <c r="F29" s="46"/>
      <c r="G29" s="47"/>
      <c r="H29" s="27"/>
      <c r="I29" s="27"/>
      <c r="J29" s="27"/>
      <c r="K29" s="59"/>
      <c r="L29" s="66"/>
      <c r="M29" s="86"/>
      <c r="N29" s="63"/>
      <c r="O29" s="68"/>
      <c r="P29" s="68"/>
      <c r="Q29" s="69"/>
      <c r="R29" s="70" t="str">
        <f>Y28 &amp; "-" &amp; AA28</f>
        <v>01.12.2022-31.12.2023</v>
      </c>
      <c r="S29" s="70"/>
      <c r="T29" s="70"/>
      <c r="U29" s="70"/>
      <c r="V29" s="70"/>
      <c r="W29" s="70"/>
      <c r="X29" s="70"/>
      <c r="Y29" s="113"/>
      <c r="Z29" s="63"/>
      <c r="AA29" s="115"/>
      <c r="AB29" s="63"/>
      <c r="AC29" s="114"/>
      <c r="AD29" s="85"/>
      <c r="AH29" s="60"/>
    </row>
    <row r="30" spans="1:42" ht="15" hidden="1">
      <c r="A30" s="46"/>
      <c r="B30" s="46"/>
      <c r="C30" s="46"/>
      <c r="D30" s="46"/>
      <c r="E30" s="61"/>
      <c r="F30" s="46"/>
      <c r="G30" s="47"/>
      <c r="H30" s="27"/>
      <c r="I30" s="27"/>
      <c r="J30" s="27"/>
      <c r="K30" s="59"/>
      <c r="L30" s="72"/>
      <c r="M30" s="73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6"/>
      <c r="Z30" s="77"/>
      <c r="AA30" s="77"/>
      <c r="AB30" s="77"/>
      <c r="AC30" s="78"/>
      <c r="AD30" s="85"/>
      <c r="AH30" s="60"/>
    </row>
    <row r="31" spans="1:42" s="84" customFormat="1" ht="15">
      <c r="A31" s="46"/>
      <c r="B31" s="46"/>
      <c r="C31" s="46"/>
      <c r="D31" s="46"/>
      <c r="E31" s="61"/>
      <c r="F31" s="79" t="s">
        <v>41</v>
      </c>
      <c r="G31" s="49"/>
      <c r="H31" s="27"/>
      <c r="I31" s="27"/>
      <c r="J31" s="59"/>
      <c r="K31" s="80"/>
      <c r="L31" s="72"/>
      <c r="M31" s="81" t="s">
        <v>38</v>
      </c>
      <c r="N31" s="74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6"/>
      <c r="Z31" s="77"/>
      <c r="AA31" s="77"/>
      <c r="AB31" s="77"/>
      <c r="AC31" s="78"/>
      <c r="AD31" s="85"/>
      <c r="AE31" s="83"/>
      <c r="AF31" s="83"/>
      <c r="AG31" s="83"/>
      <c r="AH31" s="60"/>
      <c r="AI31" s="83"/>
      <c r="AJ31" s="5"/>
      <c r="AK31" s="5"/>
      <c r="AL31" s="83"/>
      <c r="AM31" s="83"/>
      <c r="AN31" s="83"/>
      <c r="AO31" s="83"/>
      <c r="AP31" s="83"/>
    </row>
    <row r="32" spans="1:42" s="84" customFormat="1" ht="15">
      <c r="A32" s="46"/>
      <c r="B32" s="46"/>
      <c r="C32" s="46"/>
      <c r="D32" s="46"/>
      <c r="E32" s="56"/>
      <c r="F32" s="79"/>
      <c r="G32" s="49"/>
      <c r="H32" s="27"/>
      <c r="I32" s="87"/>
      <c r="J32" s="87"/>
      <c r="K32" s="80"/>
      <c r="L32" s="88"/>
      <c r="M32" s="89" t="s">
        <v>42</v>
      </c>
      <c r="N32" s="90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2"/>
      <c r="Z32" s="93"/>
      <c r="AA32" s="93"/>
      <c r="AB32" s="90"/>
      <c r="AC32" s="93"/>
      <c r="AD32" s="94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2" s="84" customFormat="1" ht="15">
      <c r="A33" s="46"/>
      <c r="B33" s="46"/>
      <c r="C33" s="46"/>
      <c r="D33" s="95"/>
      <c r="E33" s="95"/>
      <c r="F33" s="96"/>
      <c r="G33" s="95"/>
      <c r="H33" s="49"/>
      <c r="I33" s="80"/>
      <c r="J33" s="87"/>
      <c r="K33" s="51"/>
      <c r="L33" s="72"/>
      <c r="M33" s="97" t="s">
        <v>43</v>
      </c>
      <c r="N33" s="98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6"/>
      <c r="Z33" s="77"/>
      <c r="AA33" s="77"/>
      <c r="AB33" s="74"/>
      <c r="AC33" s="77"/>
      <c r="AD33" s="78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</row>
    <row r="34" spans="1:42">
      <c r="AP34" s="3"/>
    </row>
    <row r="35" spans="1:42">
      <c r="L35" s="99">
        <v>1</v>
      </c>
      <c r="M35" s="100" t="s">
        <v>44</v>
      </c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P35" s="3"/>
    </row>
  </sheetData>
  <mergeCells count="53">
    <mergeCell ref="M35:AC35"/>
    <mergeCell ref="N28:N29"/>
    <mergeCell ref="Y28:Y29"/>
    <mergeCell ref="Z28:Z29"/>
    <mergeCell ref="AA28:AA29"/>
    <mergeCell ref="AB28:AB29"/>
    <mergeCell ref="AD28:AD31"/>
    <mergeCell ref="Y23:Y24"/>
    <mergeCell ref="Z23:Z24"/>
    <mergeCell ref="AA23:AA24"/>
    <mergeCell ref="AB23:AB24"/>
    <mergeCell ref="AD23:AD26"/>
    <mergeCell ref="E27:E31"/>
    <mergeCell ref="I27:I31"/>
    <mergeCell ref="O27:AC27"/>
    <mergeCell ref="F28:F30"/>
    <mergeCell ref="J28:J30"/>
    <mergeCell ref="O20:AC20"/>
    <mergeCell ref="D21:D32"/>
    <mergeCell ref="H21:H32"/>
    <mergeCell ref="O21:AC21"/>
    <mergeCell ref="E22:E26"/>
    <mergeCell ref="I22:I26"/>
    <mergeCell ref="O22:AC22"/>
    <mergeCell ref="F23:F25"/>
    <mergeCell ref="J23:J25"/>
    <mergeCell ref="N23:N24"/>
    <mergeCell ref="S15:T15"/>
    <mergeCell ref="U15:W15"/>
    <mergeCell ref="Y15:AA15"/>
    <mergeCell ref="Z16:AA16"/>
    <mergeCell ref="Z17:AA17"/>
    <mergeCell ref="A18:A33"/>
    <mergeCell ref="O18:AC18"/>
    <mergeCell ref="B19:B33"/>
    <mergeCell ref="O19:AC19"/>
    <mergeCell ref="C20:C33"/>
    <mergeCell ref="O12:AB12"/>
    <mergeCell ref="L13:AC13"/>
    <mergeCell ref="AD13:AD16"/>
    <mergeCell ref="L14:L16"/>
    <mergeCell ref="M14:M16"/>
    <mergeCell ref="N14:N16"/>
    <mergeCell ref="O14:AA14"/>
    <mergeCell ref="AB14:AB16"/>
    <mergeCell ref="AC14:AC16"/>
    <mergeCell ref="Q15:R15"/>
    <mergeCell ref="L5:AB5"/>
    <mergeCell ref="P7:AC7"/>
    <mergeCell ref="P8:AC8"/>
    <mergeCell ref="P9:AC9"/>
    <mergeCell ref="P10:AC10"/>
    <mergeCell ref="L11:M11"/>
  </mergeCells>
  <dataValidations count="8">
    <dataValidation allowBlank="1" showInputMessage="1" showErrorMessage="1" prompt="Для выбора выполните двойной щелчок левой клавиши мыши по соответствующей ячейке." sqref="Z23:Z24 AB23:AB24 Z28:Z29 AB28:AB29"/>
    <dataValidation type="decimal" allowBlank="1" showErrorMessage="1" errorTitle="Ошибка" error="Допускается ввод только действительных чисел!" sqref="P23:R23 P28:R28">
      <formula1>-9.99999999999999E+23</formula1>
      <formula2>9.99999999999999E+23</formula2>
    </dataValidation>
    <dataValidation allowBlank="1" sqref="Z25:Z26 Z30:Z3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"/>
    <dataValidation type="list" allowBlank="1" showInputMessage="1" showErrorMessage="1" errorTitle="Ошибка" error="Выберите значение из списка" sqref="O22:P22 O27:P27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">
      <formula1>900</formula1>
    </dataValidation>
    <dataValidation allowBlank="1" promptTitle="checkPeriodRange" sqref="R24:X24 R29:X29"/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2022-11-30T11:12:40Z</dcterms:modified>
</cp:coreProperties>
</file>